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0" documentId="8_{D98D9BA7-D3B6-4E7F-AAB1-4CBADCB69BF2}" xr6:coauthVersionLast="47" xr6:coauthVersionMax="47" xr10:uidLastSave="{00000000-0000-0000-0000-000000000000}"/>
  <bookViews>
    <workbookView xWindow="3420" yWindow="3420" windowWidth="21600" windowHeight="11295" xr2:uid="{7167C6C9-8E13-4D89-92F2-C3255740EA0E}"/>
  </bookViews>
  <sheets>
    <sheet name="Monatsraster" sheetId="1" r:id="rId1"/>
    <sheet name="Festlegungen" sheetId="2" r:id="rId2"/>
    <sheet name="Anfragenliste" sheetId="3" r:id="rId3"/>
  </sheets>
  <definedNames>
    <definedName name="_xlnm.Print_Area" localSheetId="2">Anfragenliste!$A$1:$H$154</definedName>
    <definedName name="_xlnm.Print_Area" localSheetId="0">Monatsraster!$A$1:$N$32</definedName>
    <definedName name="_xlnm.Print_Titles" localSheetId="2">Anfragenliste!$4:$4</definedName>
    <definedName name="_xlnm.Print_Titles" localSheetId="0">Monatsraster!$7:$7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26" i="3" l="1"/>
  <c r="K26" i="3"/>
  <c r="J26" i="3"/>
  <c r="L25" i="3"/>
  <c r="K25" i="3"/>
  <c r="J25" i="3"/>
  <c r="L24" i="3"/>
  <c r="K24" i="3"/>
  <c r="J24" i="3"/>
  <c r="L23" i="3"/>
  <c r="K23" i="3"/>
  <c r="J23" i="3"/>
  <c r="L22" i="3"/>
  <c r="K22" i="3"/>
  <c r="J22" i="3"/>
  <c r="L21" i="3"/>
  <c r="K21" i="3"/>
  <c r="J21" i="3"/>
  <c r="L20" i="3"/>
  <c r="K20" i="3"/>
  <c r="J20" i="3"/>
  <c r="L19" i="3"/>
  <c r="K19" i="3"/>
  <c r="J19" i="3"/>
  <c r="L18" i="3"/>
  <c r="K18" i="3"/>
  <c r="J18" i="3"/>
  <c r="L17" i="3"/>
  <c r="K17" i="3"/>
  <c r="J17" i="3"/>
  <c r="L16" i="3"/>
  <c r="K16" i="3"/>
  <c r="J16" i="3"/>
  <c r="L15" i="3"/>
  <c r="K15" i="3"/>
  <c r="J15" i="3"/>
  <c r="L14" i="3"/>
  <c r="K14" i="3"/>
  <c r="J14" i="3"/>
  <c r="L13" i="3"/>
  <c r="K13" i="3"/>
  <c r="J13" i="3"/>
  <c r="L12" i="3"/>
  <c r="K12" i="3"/>
  <c r="J12" i="3"/>
  <c r="L11" i="3"/>
  <c r="K11" i="3"/>
  <c r="J11" i="3"/>
  <c r="L10" i="3"/>
  <c r="K10" i="3"/>
  <c r="J10" i="3"/>
  <c r="L9" i="3"/>
  <c r="K9" i="3"/>
  <c r="J9" i="3"/>
  <c r="L8" i="3"/>
  <c r="K8" i="3"/>
  <c r="J8" i="3"/>
  <c r="L7" i="3"/>
  <c r="K7" i="3"/>
  <c r="J7" i="3"/>
  <c r="L6" i="3"/>
  <c r="K6" i="3"/>
  <c r="J6" i="3"/>
  <c r="L5" i="3"/>
  <c r="K5" i="3"/>
  <c r="J5" i="3"/>
  <c r="L4" i="3"/>
  <c r="K4" i="3"/>
  <c r="J4" i="3"/>
  <c r="L3" i="3"/>
  <c r="K3" i="3"/>
  <c r="J3" i="3"/>
  <c r="H154" i="3"/>
  <c r="H153" i="3"/>
  <c r="H152" i="3"/>
  <c r="H151" i="3"/>
  <c r="H150" i="3"/>
  <c r="H149" i="3"/>
  <c r="H148" i="3"/>
  <c r="H147" i="3"/>
  <c r="H146" i="3"/>
  <c r="H145" i="3"/>
  <c r="H144" i="3"/>
  <c r="H143" i="3"/>
  <c r="H142" i="3"/>
  <c r="H141" i="3"/>
  <c r="H140" i="3"/>
  <c r="H139" i="3"/>
  <c r="H138" i="3"/>
  <c r="H137" i="3"/>
  <c r="H136" i="3"/>
  <c r="H135" i="3"/>
  <c r="H134" i="3"/>
  <c r="H133" i="3"/>
  <c r="H132" i="3"/>
  <c r="H131" i="3"/>
  <c r="H130" i="3"/>
  <c r="H129" i="3"/>
  <c r="H128" i="3"/>
  <c r="H127" i="3"/>
  <c r="H126" i="3"/>
  <c r="H125" i="3"/>
  <c r="H124" i="3"/>
  <c r="H123" i="3"/>
  <c r="H122" i="3"/>
  <c r="H121" i="3"/>
  <c r="H120" i="3"/>
  <c r="H119" i="3"/>
  <c r="H118" i="3"/>
  <c r="H117" i="3"/>
  <c r="H116" i="3"/>
  <c r="H115" i="3"/>
  <c r="H114" i="3"/>
  <c r="H113" i="3"/>
  <c r="H112" i="3"/>
  <c r="H111" i="3"/>
  <c r="H110" i="3"/>
  <c r="H109" i="3"/>
  <c r="H108" i="3"/>
  <c r="H107" i="3"/>
  <c r="H106" i="3"/>
  <c r="H105" i="3"/>
  <c r="H104" i="3"/>
  <c r="H103" i="3"/>
  <c r="H102" i="3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J32" i="1"/>
  <c r="I32" i="1"/>
  <c r="H32" i="1"/>
  <c r="D32" i="1"/>
  <c r="A32" i="1"/>
  <c r="J31" i="1"/>
  <c r="I31" i="1"/>
  <c r="H31" i="1"/>
  <c r="D31" i="1"/>
  <c r="A31" i="1"/>
  <c r="J30" i="1"/>
  <c r="I30" i="1"/>
  <c r="H30" i="1"/>
  <c r="D30" i="1"/>
  <c r="A30" i="1"/>
  <c r="J29" i="1"/>
  <c r="I29" i="1"/>
  <c r="H29" i="1"/>
  <c r="D29" i="1"/>
  <c r="A29" i="1"/>
  <c r="J28" i="1"/>
  <c r="I28" i="1"/>
  <c r="H28" i="1"/>
  <c r="D28" i="1"/>
  <c r="A28" i="1"/>
  <c r="J27" i="1"/>
  <c r="I27" i="1"/>
  <c r="H27" i="1"/>
  <c r="D27" i="1"/>
  <c r="A27" i="1"/>
  <c r="J26" i="1"/>
  <c r="I26" i="1"/>
  <c r="H26" i="1"/>
  <c r="D26" i="1"/>
  <c r="A26" i="1"/>
  <c r="J25" i="1"/>
  <c r="I25" i="1"/>
  <c r="H25" i="1"/>
  <c r="D25" i="1"/>
  <c r="A25" i="1"/>
  <c r="J24" i="1"/>
  <c r="I24" i="1"/>
  <c r="H24" i="1"/>
  <c r="D24" i="1"/>
  <c r="A24" i="1"/>
  <c r="J23" i="1"/>
  <c r="I23" i="1"/>
  <c r="H23" i="1"/>
  <c r="D23" i="1"/>
  <c r="A23" i="1"/>
  <c r="J22" i="1"/>
  <c r="I22" i="1"/>
  <c r="H22" i="1"/>
  <c r="D22" i="1"/>
  <c r="A22" i="1"/>
  <c r="J21" i="1"/>
  <c r="I21" i="1"/>
  <c r="H21" i="1"/>
  <c r="D21" i="1"/>
  <c r="A21" i="1"/>
  <c r="J20" i="1"/>
  <c r="I20" i="1"/>
  <c r="H20" i="1"/>
  <c r="D20" i="1"/>
  <c r="A20" i="1"/>
  <c r="J19" i="1"/>
  <c r="I19" i="1"/>
  <c r="H19" i="1"/>
  <c r="D19" i="1"/>
  <c r="A19" i="1"/>
  <c r="J18" i="1"/>
  <c r="I18" i="1"/>
  <c r="H18" i="1"/>
  <c r="D18" i="1"/>
  <c r="A18" i="1"/>
  <c r="J17" i="1"/>
  <c r="I17" i="1"/>
  <c r="H17" i="1"/>
  <c r="D17" i="1"/>
  <c r="A17" i="1"/>
  <c r="I16" i="1"/>
  <c r="H16" i="1"/>
  <c r="D16" i="1"/>
  <c r="A16" i="1"/>
  <c r="I15" i="1"/>
  <c r="H15" i="1"/>
  <c r="D15" i="1"/>
  <c r="A15" i="1"/>
  <c r="I14" i="1"/>
  <c r="H14" i="1"/>
  <c r="D14" i="1"/>
  <c r="A14" i="1"/>
  <c r="H13" i="1"/>
  <c r="D13" i="1"/>
  <c r="A13" i="1"/>
  <c r="H12" i="1"/>
  <c r="D12" i="1"/>
  <c r="A12" i="1"/>
  <c r="H11" i="1"/>
  <c r="D11" i="1"/>
  <c r="A11" i="1"/>
  <c r="D10" i="1"/>
  <c r="A10" i="1"/>
  <c r="D9" i="1"/>
  <c r="A9" i="1"/>
  <c r="D8" i="1"/>
  <c r="B5" i="1"/>
</calcChain>
</file>

<file path=xl/sharedStrings.xml><?xml version="1.0" encoding="utf-8"?>
<sst xmlns="http://schemas.openxmlformats.org/spreadsheetml/2006/main" count="75" uniqueCount="67">
  <si>
    <t>Social Media Monatsraster</t>
  </si>
  <si>
    <t>Eine Zeile je Kalendermonat. Graue Felder füllst du aus, weiße Spalten rechnet die Vorlage.</t>
  </si>
  <si>
    <t>Unternehmen</t>
  </si>
  <si>
    <t>Kanal</t>
  </si>
  <si>
    <t>Erster Monat</t>
  </si>
  <si>
    <t>Datum eines beliebigen Tages im ersten Monat eintragen, die Monate darunter folgen von selbst.</t>
  </si>
  <si>
    <t>Monat</t>
  </si>
  <si>
    <t>Erreichte Konten</t>
  </si>
  <si>
    <t>Interaktionen</t>
  </si>
  <si>
    <t>Interaktionsrate in % (Interaktionen ÷ Konten × 100)</t>
  </si>
  <si>
    <t>Linkklicks</t>
  </si>
  <si>
    <t>Passende Anfragen</t>
  </si>
  <si>
    <t>Davon über Anzeigen</t>
  </si>
  <si>
    <t>Passende Anfragen, letzte 3 Monate</t>
  </si>
  <si>
    <t>Passende Anfragen, die 3 Monate davor</t>
  </si>
  <si>
    <t>Hinweis aus den Summen</t>
  </si>
  <si>
    <t>Anzeigen im Monat (nein oder Budget)</t>
  </si>
  <si>
    <t>Was war anders?</t>
  </si>
  <si>
    <t>Entscheidung für den nächsten Monat</t>
  </si>
  <si>
    <t>Was genau?</t>
  </si>
  <si>
    <t>Beispiel: Mai</t>
  </si>
  <si>
    <t>Vier Beiträge zur Badsanierung mit Preisrahmen, zwei Feiertage</t>
  </si>
  <si>
    <t>Weiter beobachten</t>
  </si>
  <si>
    <t>Preisrahmen-Thema im Juni wiederholen, die fünf Anfragenden nach ihrem Weg fragen</t>
  </si>
  <si>
    <t>–</t>
  </si>
  <si>
    <t>Festlegungen, einmal ausfüllen</t>
  </si>
  <si>
    <t>Was hier steht, gilt jeden Monat gleich. Nur so bleiben die Monate vergleichbar.</t>
  </si>
  <si>
    <t>Ebene</t>
  </si>
  <si>
    <t>Kennzahl im Raster</t>
  </si>
  <si>
    <t>Wo du sie abliest</t>
  </si>
  <si>
    <t>Was bei uns zählt</t>
  </si>
  <si>
    <t>Sichtbarkeit</t>
  </si>
  <si>
    <t>Statistiken des professionellen Instagram- oder Facebook-Kontos, Kalendermonat</t>
  </si>
  <si>
    <t>Verschiedene Konten, die deine Inhalte gesehen haben. Schätzwert, Konten aus Anzeigen sind enthalten.</t>
  </si>
  <si>
    <t>Reaktion</t>
  </si>
  <si>
    <t>Interaktionen und Linkklicks</t>
  </si>
  <si>
    <t>Statistiken des professionellen Kontos, Kalendermonat</t>
  </si>
  <si>
    <t>Likes, Kommentare, Speichern, Teilen. Stories: nein</t>
  </si>
  <si>
    <t>Geschäftsergebnis</t>
  </si>
  <si>
    <t>Passende Anfragen oder Buchungen</t>
  </si>
  <si>
    <t>Strichliste neben dem Telefon, Spalte im Kalender, Kürzel im Betreff der Mail, Blatt Anfragenliste</t>
  </si>
  <si>
    <t>Nur, was über den Kanal kam oder wofür die Person den Kanal selbst nennt</t>
  </si>
  <si>
    <t>Passende Anfrage heißt bei uns</t>
  </si>
  <si>
    <t>Leistung</t>
  </si>
  <si>
    <t>betrifft eine Leistung, die wir anbieten:</t>
  </si>
  <si>
    <t>Einzugsgebiet</t>
  </si>
  <si>
    <t>kommt aus unserem Einzugsgebiet:</t>
  </si>
  <si>
    <t>Konkret genug</t>
  </si>
  <si>
    <t>reicht für ein Angebot oder einen Termin</t>
  </si>
  <si>
    <t>Zählt</t>
  </si>
  <si>
    <t>ein beschriebenes Vorhaben, eine Terminanfrage, eine Bitte um Rückruf mit Anliegen</t>
  </si>
  <si>
    <t>Zählt nicht</t>
  </si>
  <si>
    <t>Werbung, Kooperationsangebote ohne Bezug zum Angebot, Nachrichten von Bestandskunden zu laufenden Aufträgen</t>
  </si>
  <si>
    <t>Getrennt notieren</t>
  </si>
  <si>
    <t>reine Preisfragen ohne Angaben zum Vorhaben, Bewerbungen</t>
  </si>
  <si>
    <t>Auswertung am</t>
  </si>
  <si>
    <t>ersten Werktag des Monats, fester Termin im Kalender</t>
  </si>
  <si>
    <t>Anfragenliste</t>
  </si>
  <si>
    <t>Jede neue Anfrage eine Zeile. Am ersten Werktag die passenden des Vormonats zählen und ins Monatsraster übertragen.</t>
  </si>
  <si>
    <t>Datum</t>
  </si>
  <si>
    <t>Wie auf uns aufmerksam geworden?</t>
  </si>
  <si>
    <t>Über welchen Beitrag?</t>
  </si>
  <si>
    <t>Ort</t>
  </si>
  <si>
    <t>Einordnung</t>
  </si>
  <si>
    <t>Über eine Anzeige?</t>
  </si>
  <si>
    <t>Passende Anfragen je Monat</t>
  </si>
  <si>
    <t>Passend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</si>
</sst>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0.0"/>
  </numFmts>
  <fonts count="8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8"/>
      <color theme="1"/>
      <name val="Calibri"/>
      <family val="2"/>
    </font>
    <font>
      <sz val="10"/>
      <color rgb="FF7A7A7A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i/>
      <sz val="10"/>
      <color rgb="FF7A7A7A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041424"/>
        <bgColor indexed="64"/>
      </patternFill>
    </fill>
    <fill>
      <patternFill patternType="solid">
        <fgColor rgb="FF1C2C3C"/>
        <bgColor indexed="64"/>
      </patternFill>
    </fill>
  </fills>
  <borders count="9">
    <border>
      <left/>
      <right/>
      <top/>
      <bottom/>
      <diagonal/>
    </border>
    <border>
      <left style="thin">
        <color rgb="FFD9D9D9"/>
      </left>
      <right/>
      <top/>
      <bottom/>
      <diagonal/>
    </border>
    <border>
      <left style="thin">
        <color rgb="FFD9D9D9"/>
      </left>
      <right/>
      <top style="thin">
        <color rgb="FFD9D9D9"/>
      </top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FB424E"/>
      </bottom>
      <diagonal/>
    </border>
    <border>
      <left style="thin">
        <color rgb="FFD9D9D9"/>
      </left>
      <right/>
      <top style="thin">
        <color rgb="FFD9D9D9"/>
      </top>
      <bottom style="medium">
        <color rgb="FFFB424E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164" fontId="1" fillId="0" borderId="2" xfId="0" applyNumberFormat="1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2" borderId="3" xfId="0" applyNumberFormat="1" applyFont="1" applyFill="1" applyBorder="1" applyAlignment="1">
      <alignment vertical="center"/>
    </xf>
    <xf numFmtId="165" fontId="1" fillId="0" borderId="2" xfId="0" applyNumberFormat="1" applyFont="1" applyBorder="1" applyAlignment="1">
      <alignment vertical="center"/>
    </xf>
    <xf numFmtId="165" fontId="1" fillId="0" borderId="3" xfId="0" applyNumberFormat="1" applyFont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165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4" fillId="0" borderId="4" xfId="0" applyFont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4" fontId="1" fillId="2" borderId="4" xfId="0" applyNumberFormat="1" applyFont="1" applyFill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1">
    <cellStyle name="Standard" xfId="0" builtinId="0"/>
  </cellStyles>
  <dxfs count="1">
    <dxf>
      <font>
        <b/>
        <i val="0"/>
      </font>
      <fill>
        <patternFill>
          <bgColor rgb="FFFDE3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9D0A-4ED2-44FF-A2E3-E613D01C5188}">
  <sheetPr>
    <pageSetUpPr fitToPage="1"/>
  </sheetPr>
  <dimension ref="A1:N32"/>
  <sheetViews>
    <sheetView showGridLines="0" tabSelected="1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RowHeight="12.75" x14ac:dyDescent="0.25"/>
  <cols>
    <col min="1" max="1" width="15.7109375" style="1" customWidth="1"/>
    <col min="2" max="2" width="11.7109375" style="1" customWidth="1"/>
    <col min="3" max="3" width="12.7109375" style="1" customWidth="1"/>
    <col min="4" max="4" width="14.7109375" style="1" customWidth="1"/>
    <col min="5" max="5" width="10.7109375" style="1" customWidth="1"/>
    <col min="6" max="7" width="11.7109375" style="1" customWidth="1"/>
    <col min="8" max="9" width="13.7109375" style="1" customWidth="1"/>
    <col min="10" max="10" width="20.7109375" style="1" customWidth="1"/>
    <col min="11" max="11" width="15.7109375" style="1" customWidth="1"/>
    <col min="12" max="12" width="34.7109375" style="1" customWidth="1"/>
    <col min="13" max="13" width="22.7109375" style="1" customWidth="1"/>
    <col min="14" max="14" width="30.7109375" style="1" customWidth="1"/>
    <col min="15" max="16384" width="11.42578125" style="1"/>
  </cols>
  <sheetData>
    <row r="1" spans="1:14" ht="30" customHeight="1" x14ac:dyDescent="0.25">
      <c r="A1" s="2" t="s">
        <v>0</v>
      </c>
    </row>
    <row r="2" spans="1:14" x14ac:dyDescent="0.25">
      <c r="A2" s="3" t="s">
        <v>1</v>
      </c>
    </row>
    <row r="3" spans="1:14" x14ac:dyDescent="0.25">
      <c r="A3" s="4" t="s">
        <v>2</v>
      </c>
      <c r="B3" s="5"/>
    </row>
    <row r="4" spans="1:14" x14ac:dyDescent="0.25">
      <c r="A4" s="4" t="s">
        <v>3</v>
      </c>
      <c r="B4" s="5"/>
    </row>
    <row r="5" spans="1:14" x14ac:dyDescent="0.25">
      <c r="A5" s="4" t="s">
        <v>4</v>
      </c>
      <c r="B5" s="6">
        <f>DATE(2027,1,1)</f>
        <v>46388</v>
      </c>
      <c r="C5" s="3" t="s">
        <v>5</v>
      </c>
    </row>
    <row r="7" spans="1:14" ht="42" customHeight="1" thickBot="1" x14ac:dyDescent="0.3">
      <c r="A7" s="33" t="s">
        <v>6</v>
      </c>
      <c r="B7" s="33" t="s">
        <v>7</v>
      </c>
      <c r="C7" s="33" t="s">
        <v>8</v>
      </c>
      <c r="D7" s="34" t="s">
        <v>9</v>
      </c>
      <c r="E7" s="33" t="s">
        <v>10</v>
      </c>
      <c r="F7" s="33" t="s">
        <v>11</v>
      </c>
      <c r="G7" s="33" t="s">
        <v>12</v>
      </c>
      <c r="H7" s="34" t="s">
        <v>13</v>
      </c>
      <c r="I7" s="34" t="s">
        <v>14</v>
      </c>
      <c r="J7" s="34" t="s">
        <v>15</v>
      </c>
      <c r="K7" s="33" t="s">
        <v>16</v>
      </c>
      <c r="L7" s="33" t="s">
        <v>17</v>
      </c>
      <c r="M7" s="33" t="s">
        <v>18</v>
      </c>
      <c r="N7" s="35" t="s">
        <v>19</v>
      </c>
    </row>
    <row r="8" spans="1:14" ht="39.950000000000003" customHeight="1" x14ac:dyDescent="0.25">
      <c r="A8" s="28" t="s">
        <v>20</v>
      </c>
      <c r="B8" s="29">
        <v>3100</v>
      </c>
      <c r="C8" s="29">
        <v>112</v>
      </c>
      <c r="D8" s="30">
        <f>ROUND(C8/B8*100,1)</f>
        <v>3.6</v>
      </c>
      <c r="E8" s="31" t="s">
        <v>24</v>
      </c>
      <c r="F8" s="28">
        <v>5</v>
      </c>
      <c r="G8" s="31" t="s">
        <v>24</v>
      </c>
      <c r="H8" s="28">
        <v>10</v>
      </c>
      <c r="I8" s="31" t="s">
        <v>24</v>
      </c>
      <c r="J8" s="28"/>
      <c r="K8" s="31" t="s">
        <v>24</v>
      </c>
      <c r="L8" s="28" t="s">
        <v>21</v>
      </c>
      <c r="M8" s="28" t="s">
        <v>22</v>
      </c>
      <c r="N8" s="32" t="s">
        <v>23</v>
      </c>
    </row>
    <row r="9" spans="1:14" ht="30" customHeight="1" x14ac:dyDescent="0.25">
      <c r="A9" s="10">
        <f>IF(ISNUMBER($B$5),EDATE(DATE(YEAR($B$5),MONTH($B$5),1),0),"")</f>
        <v>46388</v>
      </c>
      <c r="B9" s="12"/>
      <c r="C9" s="12"/>
      <c r="D9" s="14" t="str">
        <f>IF(AND(ISNUMBER(B9),B9&gt;0,ISNUMBER(C9)),ROUND(C9/B9*100,1),"")</f>
        <v/>
      </c>
      <c r="E9" s="12"/>
      <c r="F9" s="12"/>
      <c r="G9" s="12"/>
      <c r="H9" s="16"/>
      <c r="I9" s="16"/>
      <c r="J9" s="18"/>
      <c r="K9" s="21"/>
      <c r="L9" s="24"/>
      <c r="M9" s="24"/>
      <c r="N9" s="27"/>
    </row>
    <row r="10" spans="1:14" ht="30" customHeight="1" x14ac:dyDescent="0.25">
      <c r="A10" s="10">
        <f>IF(ISNUMBER($B$5),EDATE(DATE(YEAR($B$5),MONTH($B$5),1),1),"")</f>
        <v>46419</v>
      </c>
      <c r="B10" s="12"/>
      <c r="C10" s="12"/>
      <c r="D10" s="14" t="str">
        <f>IF(AND(ISNUMBER(B10),B10&gt;0,ISNUMBER(C10)),ROUND(C10/B10*100,1),"")</f>
        <v/>
      </c>
      <c r="E10" s="12"/>
      <c r="F10" s="12"/>
      <c r="G10" s="12"/>
      <c r="H10" s="16"/>
      <c r="I10" s="16"/>
      <c r="J10" s="18"/>
      <c r="K10" s="21"/>
      <c r="L10" s="24"/>
      <c r="M10" s="24"/>
      <c r="N10" s="27"/>
    </row>
    <row r="11" spans="1:14" ht="30" customHeight="1" x14ac:dyDescent="0.25">
      <c r="A11" s="10">
        <f>IF(ISNUMBER($B$5),EDATE(DATE(YEAR($B$5),MONTH($B$5),1),2),"")</f>
        <v>46447</v>
      </c>
      <c r="B11" s="12"/>
      <c r="C11" s="12"/>
      <c r="D11" s="14" t="str">
        <f>IF(AND(ISNUMBER(B11),B11&gt;0,ISNUMBER(C11)),ROUND(C11/B11*100,1),"")</f>
        <v/>
      </c>
      <c r="E11" s="12"/>
      <c r="F11" s="12"/>
      <c r="G11" s="12"/>
      <c r="H11" s="16" t="str">
        <f>IF(COUNT(F9:F11)=3,SUM(F9:F11),"")</f>
        <v/>
      </c>
      <c r="I11" s="16"/>
      <c r="J11" s="18"/>
      <c r="K11" s="21"/>
      <c r="L11" s="24"/>
      <c r="M11" s="24"/>
      <c r="N11" s="27"/>
    </row>
    <row r="12" spans="1:14" ht="30" customHeight="1" x14ac:dyDescent="0.25">
      <c r="A12" s="10">
        <f>IF(ISNUMBER($B$5),EDATE(DATE(YEAR($B$5),MONTH($B$5),1),3),"")</f>
        <v>46478</v>
      </c>
      <c r="B12" s="12"/>
      <c r="C12" s="12"/>
      <c r="D12" s="14" t="str">
        <f>IF(AND(ISNUMBER(B12),B12&gt;0,ISNUMBER(C12)),ROUND(C12/B12*100,1),"")</f>
        <v/>
      </c>
      <c r="E12" s="12"/>
      <c r="F12" s="12"/>
      <c r="G12" s="12"/>
      <c r="H12" s="16" t="str">
        <f>IF(COUNT(F10:F12)=3,SUM(F10:F12),"")</f>
        <v/>
      </c>
      <c r="I12" s="16"/>
      <c r="J12" s="18"/>
      <c r="K12" s="21"/>
      <c r="L12" s="24"/>
      <c r="M12" s="24"/>
      <c r="N12" s="27"/>
    </row>
    <row r="13" spans="1:14" ht="30" customHeight="1" x14ac:dyDescent="0.25">
      <c r="A13" s="10">
        <f>IF(ISNUMBER($B$5),EDATE(DATE(YEAR($B$5),MONTH($B$5),1),4),"")</f>
        <v>46508</v>
      </c>
      <c r="B13" s="12"/>
      <c r="C13" s="12"/>
      <c r="D13" s="14" t="str">
        <f>IF(AND(ISNUMBER(B13),B13&gt;0,ISNUMBER(C13)),ROUND(C13/B13*100,1),"")</f>
        <v/>
      </c>
      <c r="E13" s="12"/>
      <c r="F13" s="12"/>
      <c r="G13" s="12"/>
      <c r="H13" s="16" t="str">
        <f>IF(COUNT(F11:F13)=3,SUM(F11:F13),"")</f>
        <v/>
      </c>
      <c r="I13" s="16"/>
      <c r="J13" s="18"/>
      <c r="K13" s="21"/>
      <c r="L13" s="24"/>
      <c r="M13" s="24"/>
      <c r="N13" s="27"/>
    </row>
    <row r="14" spans="1:14" ht="30" customHeight="1" x14ac:dyDescent="0.25">
      <c r="A14" s="10">
        <f>IF(ISNUMBER($B$5),EDATE(DATE(YEAR($B$5),MONTH($B$5),1),5),"")</f>
        <v>46539</v>
      </c>
      <c r="B14" s="12"/>
      <c r="C14" s="12"/>
      <c r="D14" s="14" t="str">
        <f>IF(AND(ISNUMBER(B14),B14&gt;0,ISNUMBER(C14)),ROUND(C14/B14*100,1),"")</f>
        <v/>
      </c>
      <c r="E14" s="12"/>
      <c r="F14" s="12"/>
      <c r="G14" s="12"/>
      <c r="H14" s="16" t="str">
        <f>IF(COUNT(F12:F14)=3,SUM(F12:F14),"")</f>
        <v/>
      </c>
      <c r="I14" s="16" t="str">
        <f>IF(AND(ISNUMBER(F14),COUNT(F9:F11)=3),SUM(F9:F11),"")</f>
        <v/>
      </c>
      <c r="J14" s="18"/>
      <c r="K14" s="21"/>
      <c r="L14" s="24"/>
      <c r="M14" s="24"/>
      <c r="N14" s="27"/>
    </row>
    <row r="15" spans="1:14" ht="30" customHeight="1" x14ac:dyDescent="0.25">
      <c r="A15" s="10">
        <f>IF(ISNUMBER($B$5),EDATE(DATE(YEAR($B$5),MONTH($B$5),1),6),"")</f>
        <v>46569</v>
      </c>
      <c r="B15" s="12"/>
      <c r="C15" s="12"/>
      <c r="D15" s="14" t="str">
        <f>IF(AND(ISNUMBER(B15),B15&gt;0,ISNUMBER(C15)),ROUND(C15/B15*100,1),"")</f>
        <v/>
      </c>
      <c r="E15" s="12"/>
      <c r="F15" s="12"/>
      <c r="G15" s="12"/>
      <c r="H15" s="16" t="str">
        <f>IF(COUNT(F13:F15)=3,SUM(F13:F15),"")</f>
        <v/>
      </c>
      <c r="I15" s="16" t="str">
        <f>IF(AND(ISNUMBER(F15),COUNT(F10:F12)=3),SUM(F10:F12),"")</f>
        <v/>
      </c>
      <c r="J15" s="18"/>
      <c r="K15" s="21"/>
      <c r="L15" s="24"/>
      <c r="M15" s="24"/>
      <c r="N15" s="27"/>
    </row>
    <row r="16" spans="1:14" ht="30" customHeight="1" x14ac:dyDescent="0.25">
      <c r="A16" s="10">
        <f>IF(ISNUMBER($B$5),EDATE(DATE(YEAR($B$5),MONTH($B$5),1),7),"")</f>
        <v>46600</v>
      </c>
      <c r="B16" s="12"/>
      <c r="C16" s="12"/>
      <c r="D16" s="14" t="str">
        <f>IF(AND(ISNUMBER(B16),B16&gt;0,ISNUMBER(C16)),ROUND(C16/B16*100,1),"")</f>
        <v/>
      </c>
      <c r="E16" s="12"/>
      <c r="F16" s="12"/>
      <c r="G16" s="12"/>
      <c r="H16" s="16" t="str">
        <f>IF(COUNT(F14:F16)=3,SUM(F14:F16),"")</f>
        <v/>
      </c>
      <c r="I16" s="16" t="str">
        <f>IF(AND(ISNUMBER(F16),COUNT(F11:F13)=3),SUM(F11:F13),"")</f>
        <v/>
      </c>
      <c r="J16" s="18"/>
      <c r="K16" s="21"/>
      <c r="L16" s="24"/>
      <c r="M16" s="24"/>
      <c r="N16" s="27"/>
    </row>
    <row r="17" spans="1:14" ht="30" customHeight="1" x14ac:dyDescent="0.25">
      <c r="A17" s="10">
        <f>IF(ISNUMBER($B$5),EDATE(DATE(YEAR($B$5),MONTH($B$5),1),8),"")</f>
        <v>46631</v>
      </c>
      <c r="B17" s="12"/>
      <c r="C17" s="12"/>
      <c r="D17" s="14" t="str">
        <f>IF(AND(ISNUMBER(B17),B17&gt;0,ISNUMBER(C17)),ROUND(C17/B17*100,1),"")</f>
        <v/>
      </c>
      <c r="E17" s="12"/>
      <c r="F17" s="12"/>
      <c r="G17" s="12"/>
      <c r="H17" s="16" t="str">
        <f>IF(COUNT(F15:F17)=3,SUM(F15:F17),"")</f>
        <v/>
      </c>
      <c r="I17" s="16" t="str">
        <f>IF(AND(ISNUMBER(F17),COUNT(F12:F14)=3),SUM(F12:F14),"")</f>
        <v/>
      </c>
      <c r="J17" s="18" t="str">
        <f>IF(AND(ISNUMBER(H17),ISNUMBER(I17),ISNUMBER(I14)),IF(AND(H17&lt;I17,H14&lt;I14),"Summe sinkt zum zweiten Mal: eine Sache ändern",""),"")</f>
        <v/>
      </c>
      <c r="K17" s="21"/>
      <c r="L17" s="24"/>
      <c r="M17" s="24"/>
      <c r="N17" s="27"/>
    </row>
    <row r="18" spans="1:14" ht="30" customHeight="1" x14ac:dyDescent="0.25">
      <c r="A18" s="10">
        <f>IF(ISNUMBER($B$5),EDATE(DATE(YEAR($B$5),MONTH($B$5),1),9),"")</f>
        <v>46661</v>
      </c>
      <c r="B18" s="12"/>
      <c r="C18" s="12"/>
      <c r="D18" s="14" t="str">
        <f>IF(AND(ISNUMBER(B18),B18&gt;0,ISNUMBER(C18)),ROUND(C18/B18*100,1),"")</f>
        <v/>
      </c>
      <c r="E18" s="12"/>
      <c r="F18" s="12"/>
      <c r="G18" s="12"/>
      <c r="H18" s="16" t="str">
        <f>IF(COUNT(F16:F18)=3,SUM(F16:F18),"")</f>
        <v/>
      </c>
      <c r="I18" s="16" t="str">
        <f>IF(AND(ISNUMBER(F18),COUNT(F13:F15)=3),SUM(F13:F15),"")</f>
        <v/>
      </c>
      <c r="J18" s="18" t="str">
        <f>IF(AND(ISNUMBER(H18),ISNUMBER(I18),ISNUMBER(I15)),IF(AND(H18&lt;I18,H15&lt;I15),"Summe sinkt zum zweiten Mal: eine Sache ändern",""),"")</f>
        <v/>
      </c>
      <c r="K18" s="21"/>
      <c r="L18" s="24"/>
      <c r="M18" s="24"/>
      <c r="N18" s="27"/>
    </row>
    <row r="19" spans="1:14" ht="30" customHeight="1" x14ac:dyDescent="0.25">
      <c r="A19" s="10">
        <f>IF(ISNUMBER($B$5),EDATE(DATE(YEAR($B$5),MONTH($B$5),1),10),"")</f>
        <v>46692</v>
      </c>
      <c r="B19" s="12"/>
      <c r="C19" s="12"/>
      <c r="D19" s="14" t="str">
        <f>IF(AND(ISNUMBER(B19),B19&gt;0,ISNUMBER(C19)),ROUND(C19/B19*100,1),"")</f>
        <v/>
      </c>
      <c r="E19" s="12"/>
      <c r="F19" s="12"/>
      <c r="G19" s="12"/>
      <c r="H19" s="16" t="str">
        <f>IF(COUNT(F17:F19)=3,SUM(F17:F19),"")</f>
        <v/>
      </c>
      <c r="I19" s="16" t="str">
        <f>IF(AND(ISNUMBER(F19),COUNT(F14:F16)=3),SUM(F14:F16),"")</f>
        <v/>
      </c>
      <c r="J19" s="18" t="str">
        <f>IF(AND(ISNUMBER(H19),ISNUMBER(I19),ISNUMBER(I16)),IF(AND(H19&lt;I19,H16&lt;I16),"Summe sinkt zum zweiten Mal: eine Sache ändern",""),"")</f>
        <v/>
      </c>
      <c r="K19" s="21"/>
      <c r="L19" s="24"/>
      <c r="M19" s="24"/>
      <c r="N19" s="27"/>
    </row>
    <row r="20" spans="1:14" ht="30" customHeight="1" x14ac:dyDescent="0.25">
      <c r="A20" s="10">
        <f>IF(ISNUMBER($B$5),EDATE(DATE(YEAR($B$5),MONTH($B$5),1),11),"")</f>
        <v>46722</v>
      </c>
      <c r="B20" s="12"/>
      <c r="C20" s="12"/>
      <c r="D20" s="14" t="str">
        <f>IF(AND(ISNUMBER(B20),B20&gt;0,ISNUMBER(C20)),ROUND(C20/B20*100,1),"")</f>
        <v/>
      </c>
      <c r="E20" s="12"/>
      <c r="F20" s="12"/>
      <c r="G20" s="12"/>
      <c r="H20" s="16" t="str">
        <f>IF(COUNT(F18:F20)=3,SUM(F18:F20),"")</f>
        <v/>
      </c>
      <c r="I20" s="16" t="str">
        <f>IF(AND(ISNUMBER(F20),COUNT(F15:F17)=3),SUM(F15:F17),"")</f>
        <v/>
      </c>
      <c r="J20" s="18" t="str">
        <f>IF(AND(ISNUMBER(H20),ISNUMBER(I20),ISNUMBER(I17)),IF(AND(H20&lt;I20,H17&lt;I17),"Summe sinkt zum zweiten Mal: eine Sache ändern",""),"")</f>
        <v/>
      </c>
      <c r="K20" s="21"/>
      <c r="L20" s="24"/>
      <c r="M20" s="24"/>
      <c r="N20" s="27"/>
    </row>
    <row r="21" spans="1:14" ht="30" customHeight="1" x14ac:dyDescent="0.25">
      <c r="A21" s="10">
        <f>IF(ISNUMBER($B$5),EDATE(DATE(YEAR($B$5),MONTH($B$5),1),12),"")</f>
        <v>46753</v>
      </c>
      <c r="B21" s="12"/>
      <c r="C21" s="12"/>
      <c r="D21" s="14" t="str">
        <f>IF(AND(ISNUMBER(B21),B21&gt;0,ISNUMBER(C21)),ROUND(C21/B21*100,1),"")</f>
        <v/>
      </c>
      <c r="E21" s="12"/>
      <c r="F21" s="12"/>
      <c r="G21" s="12"/>
      <c r="H21" s="16" t="str">
        <f>IF(COUNT(F19:F21)=3,SUM(F19:F21),"")</f>
        <v/>
      </c>
      <c r="I21" s="16" t="str">
        <f>IF(AND(ISNUMBER(F21),COUNT(F16:F18)=3),SUM(F16:F18),"")</f>
        <v/>
      </c>
      <c r="J21" s="18" t="str">
        <f>IF(AND(ISNUMBER(H21),ISNUMBER(I21),ISNUMBER(I18)),IF(AND(H21&lt;I21,H18&lt;I18),"Summe sinkt zum zweiten Mal: eine Sache ändern",""),"")</f>
        <v/>
      </c>
      <c r="K21" s="21"/>
      <c r="L21" s="24"/>
      <c r="M21" s="24"/>
      <c r="N21" s="27"/>
    </row>
    <row r="22" spans="1:14" ht="30" customHeight="1" x14ac:dyDescent="0.25">
      <c r="A22" s="10">
        <f>IF(ISNUMBER($B$5),EDATE(DATE(YEAR($B$5),MONTH($B$5),1),13),"")</f>
        <v>46784</v>
      </c>
      <c r="B22" s="12"/>
      <c r="C22" s="12"/>
      <c r="D22" s="14" t="str">
        <f>IF(AND(ISNUMBER(B22),B22&gt;0,ISNUMBER(C22)),ROUND(C22/B22*100,1),"")</f>
        <v/>
      </c>
      <c r="E22" s="12"/>
      <c r="F22" s="12"/>
      <c r="G22" s="12"/>
      <c r="H22" s="16" t="str">
        <f>IF(COUNT(F20:F22)=3,SUM(F20:F22),"")</f>
        <v/>
      </c>
      <c r="I22" s="16" t="str">
        <f>IF(AND(ISNUMBER(F22),COUNT(F17:F19)=3),SUM(F17:F19),"")</f>
        <v/>
      </c>
      <c r="J22" s="18" t="str">
        <f>IF(AND(ISNUMBER(H22),ISNUMBER(I22),ISNUMBER(I19)),IF(AND(H22&lt;I22,H19&lt;I19),"Summe sinkt zum zweiten Mal: eine Sache ändern",""),"")</f>
        <v/>
      </c>
      <c r="K22" s="21"/>
      <c r="L22" s="24"/>
      <c r="M22" s="24"/>
      <c r="N22" s="27"/>
    </row>
    <row r="23" spans="1:14" ht="30" customHeight="1" x14ac:dyDescent="0.25">
      <c r="A23" s="10">
        <f>IF(ISNUMBER($B$5),EDATE(DATE(YEAR($B$5),MONTH($B$5),1),14),"")</f>
        <v>46813</v>
      </c>
      <c r="B23" s="12"/>
      <c r="C23" s="12"/>
      <c r="D23" s="14" t="str">
        <f>IF(AND(ISNUMBER(B23),B23&gt;0,ISNUMBER(C23)),ROUND(C23/B23*100,1),"")</f>
        <v/>
      </c>
      <c r="E23" s="12"/>
      <c r="F23" s="12"/>
      <c r="G23" s="12"/>
      <c r="H23" s="16" t="str">
        <f>IF(COUNT(F21:F23)=3,SUM(F21:F23),"")</f>
        <v/>
      </c>
      <c r="I23" s="16" t="str">
        <f>IF(AND(ISNUMBER(F23),COUNT(F18:F20)=3),SUM(F18:F20),"")</f>
        <v/>
      </c>
      <c r="J23" s="18" t="str">
        <f>IF(AND(ISNUMBER(H23),ISNUMBER(I23),ISNUMBER(I20)),IF(AND(H23&lt;I23,H20&lt;I20),"Summe sinkt zum zweiten Mal: eine Sache ändern",""),"")</f>
        <v/>
      </c>
      <c r="K23" s="21"/>
      <c r="L23" s="24"/>
      <c r="M23" s="24"/>
      <c r="N23" s="27"/>
    </row>
    <row r="24" spans="1:14" ht="30" customHeight="1" x14ac:dyDescent="0.25">
      <c r="A24" s="10">
        <f>IF(ISNUMBER($B$5),EDATE(DATE(YEAR($B$5),MONTH($B$5),1),15),"")</f>
        <v>46844</v>
      </c>
      <c r="B24" s="12"/>
      <c r="C24" s="12"/>
      <c r="D24" s="14" t="str">
        <f>IF(AND(ISNUMBER(B24),B24&gt;0,ISNUMBER(C24)),ROUND(C24/B24*100,1),"")</f>
        <v/>
      </c>
      <c r="E24" s="12"/>
      <c r="F24" s="12"/>
      <c r="G24" s="12"/>
      <c r="H24" s="16" t="str">
        <f>IF(COUNT(F22:F24)=3,SUM(F22:F24),"")</f>
        <v/>
      </c>
      <c r="I24" s="16" t="str">
        <f>IF(AND(ISNUMBER(F24),COUNT(F19:F21)=3),SUM(F19:F21),"")</f>
        <v/>
      </c>
      <c r="J24" s="18" t="str">
        <f>IF(AND(ISNUMBER(H24),ISNUMBER(I24),ISNUMBER(I21)),IF(AND(H24&lt;I24,H21&lt;I21),"Summe sinkt zum zweiten Mal: eine Sache ändern",""),"")</f>
        <v/>
      </c>
      <c r="K24" s="21"/>
      <c r="L24" s="24"/>
      <c r="M24" s="24"/>
      <c r="N24" s="27"/>
    </row>
    <row r="25" spans="1:14" ht="30" customHeight="1" x14ac:dyDescent="0.25">
      <c r="A25" s="10">
        <f>IF(ISNUMBER($B$5),EDATE(DATE(YEAR($B$5),MONTH($B$5),1),16),"")</f>
        <v>46874</v>
      </c>
      <c r="B25" s="12"/>
      <c r="C25" s="12"/>
      <c r="D25" s="14" t="str">
        <f>IF(AND(ISNUMBER(B25),B25&gt;0,ISNUMBER(C25)),ROUND(C25/B25*100,1),"")</f>
        <v/>
      </c>
      <c r="E25" s="12"/>
      <c r="F25" s="12"/>
      <c r="G25" s="12"/>
      <c r="H25" s="16" t="str">
        <f>IF(COUNT(F23:F25)=3,SUM(F23:F25),"")</f>
        <v/>
      </c>
      <c r="I25" s="16" t="str">
        <f>IF(AND(ISNUMBER(F25),COUNT(F20:F22)=3),SUM(F20:F22),"")</f>
        <v/>
      </c>
      <c r="J25" s="18" t="str">
        <f>IF(AND(ISNUMBER(H25),ISNUMBER(I25),ISNUMBER(I22)),IF(AND(H25&lt;I25,H22&lt;I22),"Summe sinkt zum zweiten Mal: eine Sache ändern",""),"")</f>
        <v/>
      </c>
      <c r="K25" s="21"/>
      <c r="L25" s="24"/>
      <c r="M25" s="24"/>
      <c r="N25" s="27"/>
    </row>
    <row r="26" spans="1:14" ht="30" customHeight="1" x14ac:dyDescent="0.25">
      <c r="A26" s="10">
        <f>IF(ISNUMBER($B$5),EDATE(DATE(YEAR($B$5),MONTH($B$5),1),17),"")</f>
        <v>46905</v>
      </c>
      <c r="B26" s="12"/>
      <c r="C26" s="12"/>
      <c r="D26" s="14" t="str">
        <f>IF(AND(ISNUMBER(B26),B26&gt;0,ISNUMBER(C26)),ROUND(C26/B26*100,1),"")</f>
        <v/>
      </c>
      <c r="E26" s="12"/>
      <c r="F26" s="12"/>
      <c r="G26" s="12"/>
      <c r="H26" s="16" t="str">
        <f>IF(COUNT(F24:F26)=3,SUM(F24:F26),"")</f>
        <v/>
      </c>
      <c r="I26" s="16" t="str">
        <f>IF(AND(ISNUMBER(F26),COUNT(F21:F23)=3),SUM(F21:F23),"")</f>
        <v/>
      </c>
      <c r="J26" s="18" t="str">
        <f>IF(AND(ISNUMBER(H26),ISNUMBER(I26),ISNUMBER(I23)),IF(AND(H26&lt;I26,H23&lt;I23),"Summe sinkt zum zweiten Mal: eine Sache ändern",""),"")</f>
        <v/>
      </c>
      <c r="K26" s="21"/>
      <c r="L26" s="24"/>
      <c r="M26" s="24"/>
      <c r="N26" s="27"/>
    </row>
    <row r="27" spans="1:14" ht="30" customHeight="1" x14ac:dyDescent="0.25">
      <c r="A27" s="10">
        <f>IF(ISNUMBER($B$5),EDATE(DATE(YEAR($B$5),MONTH($B$5),1),18),"")</f>
        <v>46935</v>
      </c>
      <c r="B27" s="12"/>
      <c r="C27" s="12"/>
      <c r="D27" s="14" t="str">
        <f>IF(AND(ISNUMBER(B27),B27&gt;0,ISNUMBER(C27)),ROUND(C27/B27*100,1),"")</f>
        <v/>
      </c>
      <c r="E27" s="12"/>
      <c r="F27" s="12"/>
      <c r="G27" s="12"/>
      <c r="H27" s="16" t="str">
        <f>IF(COUNT(F25:F27)=3,SUM(F25:F27),"")</f>
        <v/>
      </c>
      <c r="I27" s="16" t="str">
        <f>IF(AND(ISNUMBER(F27),COUNT(F22:F24)=3),SUM(F22:F24),"")</f>
        <v/>
      </c>
      <c r="J27" s="18" t="str">
        <f>IF(AND(ISNUMBER(H27),ISNUMBER(I27),ISNUMBER(I24)),IF(AND(H27&lt;I27,H24&lt;I24),"Summe sinkt zum zweiten Mal: eine Sache ändern",""),"")</f>
        <v/>
      </c>
      <c r="K27" s="21"/>
      <c r="L27" s="24"/>
      <c r="M27" s="24"/>
      <c r="N27" s="27"/>
    </row>
    <row r="28" spans="1:14" ht="30" customHeight="1" x14ac:dyDescent="0.25">
      <c r="A28" s="10">
        <f>IF(ISNUMBER($B$5),EDATE(DATE(YEAR($B$5),MONTH($B$5),1),19),"")</f>
        <v>46966</v>
      </c>
      <c r="B28" s="12"/>
      <c r="C28" s="12"/>
      <c r="D28" s="14" t="str">
        <f>IF(AND(ISNUMBER(B28),B28&gt;0,ISNUMBER(C28)),ROUND(C28/B28*100,1),"")</f>
        <v/>
      </c>
      <c r="E28" s="12"/>
      <c r="F28" s="12"/>
      <c r="G28" s="12"/>
      <c r="H28" s="16" t="str">
        <f>IF(COUNT(F26:F28)=3,SUM(F26:F28),"")</f>
        <v/>
      </c>
      <c r="I28" s="16" t="str">
        <f>IF(AND(ISNUMBER(F28),COUNT(F23:F25)=3),SUM(F23:F25),"")</f>
        <v/>
      </c>
      <c r="J28" s="18" t="str">
        <f>IF(AND(ISNUMBER(H28),ISNUMBER(I28),ISNUMBER(I25)),IF(AND(H28&lt;I28,H25&lt;I25),"Summe sinkt zum zweiten Mal: eine Sache ändern",""),"")</f>
        <v/>
      </c>
      <c r="K28" s="21"/>
      <c r="L28" s="24"/>
      <c r="M28" s="24"/>
      <c r="N28" s="27"/>
    </row>
    <row r="29" spans="1:14" ht="30" customHeight="1" x14ac:dyDescent="0.25">
      <c r="A29" s="10">
        <f>IF(ISNUMBER($B$5),EDATE(DATE(YEAR($B$5),MONTH($B$5),1),20),"")</f>
        <v>46997</v>
      </c>
      <c r="B29" s="12"/>
      <c r="C29" s="12"/>
      <c r="D29" s="14" t="str">
        <f>IF(AND(ISNUMBER(B29),B29&gt;0,ISNUMBER(C29)),ROUND(C29/B29*100,1),"")</f>
        <v/>
      </c>
      <c r="E29" s="12"/>
      <c r="F29" s="12"/>
      <c r="G29" s="12"/>
      <c r="H29" s="16" t="str">
        <f>IF(COUNT(F27:F29)=3,SUM(F27:F29),"")</f>
        <v/>
      </c>
      <c r="I29" s="16" t="str">
        <f>IF(AND(ISNUMBER(F29),COUNT(F24:F26)=3),SUM(F24:F26),"")</f>
        <v/>
      </c>
      <c r="J29" s="18" t="str">
        <f>IF(AND(ISNUMBER(H29),ISNUMBER(I29),ISNUMBER(I26)),IF(AND(H29&lt;I29,H26&lt;I26),"Summe sinkt zum zweiten Mal: eine Sache ändern",""),"")</f>
        <v/>
      </c>
      <c r="K29" s="21"/>
      <c r="L29" s="24"/>
      <c r="M29" s="24"/>
      <c r="N29" s="27"/>
    </row>
    <row r="30" spans="1:14" ht="30" customHeight="1" x14ac:dyDescent="0.25">
      <c r="A30" s="10">
        <f>IF(ISNUMBER($B$5),EDATE(DATE(YEAR($B$5),MONTH($B$5),1),21),"")</f>
        <v>47027</v>
      </c>
      <c r="B30" s="12"/>
      <c r="C30" s="12"/>
      <c r="D30" s="14" t="str">
        <f>IF(AND(ISNUMBER(B30),B30&gt;0,ISNUMBER(C30)),ROUND(C30/B30*100,1),"")</f>
        <v/>
      </c>
      <c r="E30" s="12"/>
      <c r="F30" s="12"/>
      <c r="G30" s="12"/>
      <c r="H30" s="16" t="str">
        <f>IF(COUNT(F28:F30)=3,SUM(F28:F30),"")</f>
        <v/>
      </c>
      <c r="I30" s="16" t="str">
        <f>IF(AND(ISNUMBER(F30),COUNT(F25:F27)=3),SUM(F25:F27),"")</f>
        <v/>
      </c>
      <c r="J30" s="18" t="str">
        <f>IF(AND(ISNUMBER(H30),ISNUMBER(I30),ISNUMBER(I27)),IF(AND(H30&lt;I30,H27&lt;I27),"Summe sinkt zum zweiten Mal: eine Sache ändern",""),"")</f>
        <v/>
      </c>
      <c r="K30" s="21"/>
      <c r="L30" s="24"/>
      <c r="M30" s="24"/>
      <c r="N30" s="27"/>
    </row>
    <row r="31" spans="1:14" ht="30" customHeight="1" x14ac:dyDescent="0.25">
      <c r="A31" s="10">
        <f>IF(ISNUMBER($B$5),EDATE(DATE(YEAR($B$5),MONTH($B$5),1),22),"")</f>
        <v>47058</v>
      </c>
      <c r="B31" s="12"/>
      <c r="C31" s="12"/>
      <c r="D31" s="14" t="str">
        <f>IF(AND(ISNUMBER(B31),B31&gt;0,ISNUMBER(C31)),ROUND(C31/B31*100,1),"")</f>
        <v/>
      </c>
      <c r="E31" s="12"/>
      <c r="F31" s="12"/>
      <c r="G31" s="12"/>
      <c r="H31" s="16" t="str">
        <f>IF(COUNT(F29:F31)=3,SUM(F29:F31),"")</f>
        <v/>
      </c>
      <c r="I31" s="16" t="str">
        <f>IF(AND(ISNUMBER(F31),COUNT(F26:F28)=3),SUM(F26:F28),"")</f>
        <v/>
      </c>
      <c r="J31" s="18" t="str">
        <f>IF(AND(ISNUMBER(H31),ISNUMBER(I31),ISNUMBER(I28)),IF(AND(H31&lt;I31,H28&lt;I28),"Summe sinkt zum zweiten Mal: eine Sache ändern",""),"")</f>
        <v/>
      </c>
      <c r="K31" s="21"/>
      <c r="L31" s="24"/>
      <c r="M31" s="24"/>
      <c r="N31" s="27"/>
    </row>
    <row r="32" spans="1:14" ht="30" customHeight="1" x14ac:dyDescent="0.25">
      <c r="A32" s="11">
        <f>IF(ISNUMBER($B$5),EDATE(DATE(YEAR($B$5),MONTH($B$5),1),23),"")</f>
        <v>47088</v>
      </c>
      <c r="B32" s="13"/>
      <c r="C32" s="13"/>
      <c r="D32" s="15" t="str">
        <f>IF(AND(ISNUMBER(B32),B32&gt;0,ISNUMBER(C32)),ROUND(C32/B32*100,1),"")</f>
        <v/>
      </c>
      <c r="E32" s="13"/>
      <c r="F32" s="13"/>
      <c r="G32" s="13"/>
      <c r="H32" s="17" t="str">
        <f>IF(COUNT(F30:F32)=3,SUM(F30:F32),"")</f>
        <v/>
      </c>
      <c r="I32" s="17" t="str">
        <f>IF(AND(ISNUMBER(F32),COUNT(F27:F29)=3),SUM(F27:F29),"")</f>
        <v/>
      </c>
      <c r="J32" s="19" t="str">
        <f>IF(AND(ISNUMBER(H32),ISNUMBER(I32),ISNUMBER(I29)),IF(AND(H32&lt;I32,H29&lt;I29),"Summe sinkt zum zweiten Mal: eine Sache ändern",""),"")</f>
        <v/>
      </c>
      <c r="K32" s="22"/>
      <c r="L32" s="25"/>
      <c r="M32" s="25"/>
      <c r="N32" s="26"/>
    </row>
  </sheetData>
  <conditionalFormatting sqref="J9:J32">
    <cfRule type="expression" dxfId="0" priority="1" stopIfTrue="1">
      <formula>LEN($J9)&gt;0</formula>
    </cfRule>
  </conditionalFormatting>
  <dataValidations count="98">
    <dataValidation type="whole" operator="greaterThanOrEqual" allowBlank="1" showInputMessage="1" showErrorMessage="1" errorTitle="Nur ganze Zahlen" error="Bitte eine ganze Zahl ab 0 eintragen." sqref="B9" xr:uid="{881ECB9F-CBBC-4BA8-8044-BA057B0DD36C}">
      <formula1>0</formula1>
    </dataValidation>
    <dataValidation type="whole" operator="greaterThanOrEqual" allowBlank="1" showInputMessage="1" showErrorMessage="1" errorTitle="Nur ganze Zahlen" error="Bitte eine ganze Zahl ab 0 eintragen." sqref="C9" xr:uid="{D6D45F6B-2046-439F-9CD3-12B0A2ADCB3C}">
      <formula1>0</formula1>
    </dataValidation>
    <dataValidation type="whole" operator="greaterThanOrEqual" allowBlank="1" showInputMessage="1" showErrorMessage="1" errorTitle="Nur ganze Zahlen" error="Bitte eine ganze Zahl ab 0 eintragen." sqref="B10" xr:uid="{461F6DE9-389A-42A1-978B-0107A89450D3}">
      <formula1>0</formula1>
    </dataValidation>
    <dataValidation type="whole" operator="greaterThanOrEqual" allowBlank="1" showInputMessage="1" showErrorMessage="1" errorTitle="Nur ganze Zahlen" error="Bitte eine ganze Zahl ab 0 eintragen." sqref="C10" xr:uid="{7D9711A5-A226-4E30-AD37-D85DBCA6CC57}">
      <formula1>0</formula1>
    </dataValidation>
    <dataValidation type="whole" operator="greaterThanOrEqual" allowBlank="1" showInputMessage="1" showErrorMessage="1" errorTitle="Nur ganze Zahlen" error="Bitte eine ganze Zahl ab 0 eintragen." sqref="B11" xr:uid="{55850520-F9B8-491B-A64E-514C7002A8E5}">
      <formula1>0</formula1>
    </dataValidation>
    <dataValidation type="whole" operator="greaterThanOrEqual" allowBlank="1" showInputMessage="1" showErrorMessage="1" errorTitle="Nur ganze Zahlen" error="Bitte eine ganze Zahl ab 0 eintragen." sqref="C11" xr:uid="{F75B947C-885F-4268-9F7E-2734D0F8A92B}">
      <formula1>0</formula1>
    </dataValidation>
    <dataValidation type="whole" operator="greaterThanOrEqual" allowBlank="1" showInputMessage="1" showErrorMessage="1" errorTitle="Nur ganze Zahlen" error="Bitte eine ganze Zahl ab 0 eintragen." sqref="B12" xr:uid="{A18D0E97-434C-4D33-A789-1E4D3326B8FC}">
      <formula1>0</formula1>
    </dataValidation>
    <dataValidation type="whole" operator="greaterThanOrEqual" allowBlank="1" showInputMessage="1" showErrorMessage="1" errorTitle="Nur ganze Zahlen" error="Bitte eine ganze Zahl ab 0 eintragen." sqref="C12" xr:uid="{FB5F3E86-E0E5-4F99-8750-A02F551C2E6B}">
      <formula1>0</formula1>
    </dataValidation>
    <dataValidation type="whole" operator="greaterThanOrEqual" allowBlank="1" showInputMessage="1" showErrorMessage="1" errorTitle="Nur ganze Zahlen" error="Bitte eine ganze Zahl ab 0 eintragen." sqref="B13" xr:uid="{07EF79FA-6BFB-47ED-BCFD-08DA1B282969}">
      <formula1>0</formula1>
    </dataValidation>
    <dataValidation type="whole" operator="greaterThanOrEqual" allowBlank="1" showInputMessage="1" showErrorMessage="1" errorTitle="Nur ganze Zahlen" error="Bitte eine ganze Zahl ab 0 eintragen." sqref="C13" xr:uid="{75CE213E-64AC-4358-A057-774853E08C0D}">
      <formula1>0</formula1>
    </dataValidation>
    <dataValidation type="whole" operator="greaterThanOrEqual" allowBlank="1" showInputMessage="1" showErrorMessage="1" errorTitle="Nur ganze Zahlen" error="Bitte eine ganze Zahl ab 0 eintragen." sqref="B14" xr:uid="{A7945221-0747-4BC6-8E80-8FD52B5E9752}">
      <formula1>0</formula1>
    </dataValidation>
    <dataValidation type="whole" operator="greaterThanOrEqual" allowBlank="1" showInputMessage="1" showErrorMessage="1" errorTitle="Nur ganze Zahlen" error="Bitte eine ganze Zahl ab 0 eintragen." sqref="C14" xr:uid="{10004AD8-AD05-4139-ABBD-5FA43150F405}">
      <formula1>0</formula1>
    </dataValidation>
    <dataValidation type="whole" operator="greaterThanOrEqual" allowBlank="1" showInputMessage="1" showErrorMessage="1" errorTitle="Nur ganze Zahlen" error="Bitte eine ganze Zahl ab 0 eintragen." sqref="B15" xr:uid="{11AC4C42-BEAB-417E-9063-063676F2C810}">
      <formula1>0</formula1>
    </dataValidation>
    <dataValidation type="whole" operator="greaterThanOrEqual" allowBlank="1" showInputMessage="1" showErrorMessage="1" errorTitle="Nur ganze Zahlen" error="Bitte eine ganze Zahl ab 0 eintragen." sqref="C15" xr:uid="{40B12DC3-ADAC-4A41-999D-265CA2A52228}">
      <formula1>0</formula1>
    </dataValidation>
    <dataValidation type="whole" operator="greaterThanOrEqual" allowBlank="1" showInputMessage="1" showErrorMessage="1" errorTitle="Nur ganze Zahlen" error="Bitte eine ganze Zahl ab 0 eintragen." sqref="B16" xr:uid="{CCAF4CC6-2C47-4B9C-8154-5D561B6BF807}">
      <formula1>0</formula1>
    </dataValidation>
    <dataValidation type="whole" operator="greaterThanOrEqual" allowBlank="1" showInputMessage="1" showErrorMessage="1" errorTitle="Nur ganze Zahlen" error="Bitte eine ganze Zahl ab 0 eintragen." sqref="C16" xr:uid="{14D336CC-6C42-4316-A668-B2C5C0B61448}">
      <formula1>0</formula1>
    </dataValidation>
    <dataValidation type="whole" operator="greaterThanOrEqual" allowBlank="1" showInputMessage="1" showErrorMessage="1" errorTitle="Nur ganze Zahlen" error="Bitte eine ganze Zahl ab 0 eintragen." sqref="B17" xr:uid="{D7400101-63F7-4DAA-8A59-0C20D659B5B0}">
      <formula1>0</formula1>
    </dataValidation>
    <dataValidation type="whole" operator="greaterThanOrEqual" allowBlank="1" showInputMessage="1" showErrorMessage="1" errorTitle="Nur ganze Zahlen" error="Bitte eine ganze Zahl ab 0 eintragen." sqref="C17" xr:uid="{EA125278-E0EA-46BC-B81E-59E29222D0B7}">
      <formula1>0</formula1>
    </dataValidation>
    <dataValidation type="whole" operator="greaterThanOrEqual" allowBlank="1" showInputMessage="1" showErrorMessage="1" errorTitle="Nur ganze Zahlen" error="Bitte eine ganze Zahl ab 0 eintragen." sqref="B18" xr:uid="{A37390EA-5811-4E0E-BB49-36F0DD3D6E4C}">
      <formula1>0</formula1>
    </dataValidation>
    <dataValidation type="whole" operator="greaterThanOrEqual" allowBlank="1" showInputMessage="1" showErrorMessage="1" errorTitle="Nur ganze Zahlen" error="Bitte eine ganze Zahl ab 0 eintragen." sqref="C18" xr:uid="{25A13C01-11C3-4400-B979-966C4FB8EAA7}">
      <formula1>0</formula1>
    </dataValidation>
    <dataValidation type="whole" operator="greaterThanOrEqual" allowBlank="1" showInputMessage="1" showErrorMessage="1" errorTitle="Nur ganze Zahlen" error="Bitte eine ganze Zahl ab 0 eintragen." sqref="B19" xr:uid="{8C73FC59-1E0E-4815-8552-1ECA020F1ECD}">
      <formula1>0</formula1>
    </dataValidation>
    <dataValidation type="whole" operator="greaterThanOrEqual" allowBlank="1" showInputMessage="1" showErrorMessage="1" errorTitle="Nur ganze Zahlen" error="Bitte eine ganze Zahl ab 0 eintragen." sqref="C19" xr:uid="{D0C96B6F-B28E-4233-B828-0ABA9B8527F3}">
      <formula1>0</formula1>
    </dataValidation>
    <dataValidation type="whole" operator="greaterThanOrEqual" allowBlank="1" showInputMessage="1" showErrorMessage="1" errorTitle="Nur ganze Zahlen" error="Bitte eine ganze Zahl ab 0 eintragen." sqref="B20" xr:uid="{D44F0F38-DCA1-4471-B706-32285BAA563A}">
      <formula1>0</formula1>
    </dataValidation>
    <dataValidation type="whole" operator="greaterThanOrEqual" allowBlank="1" showInputMessage="1" showErrorMessage="1" errorTitle="Nur ganze Zahlen" error="Bitte eine ganze Zahl ab 0 eintragen." sqref="C20" xr:uid="{F1AB79DE-447C-410D-9289-9ECC4F9C63DE}">
      <formula1>0</formula1>
    </dataValidation>
    <dataValidation type="whole" operator="greaterThanOrEqual" allowBlank="1" showInputMessage="1" showErrorMessage="1" errorTitle="Nur ganze Zahlen" error="Bitte eine ganze Zahl ab 0 eintragen." sqref="B21" xr:uid="{3911053E-3A44-4D74-BC5F-C7968473DBE6}">
      <formula1>0</formula1>
    </dataValidation>
    <dataValidation type="whole" operator="greaterThanOrEqual" allowBlank="1" showInputMessage="1" showErrorMessage="1" errorTitle="Nur ganze Zahlen" error="Bitte eine ganze Zahl ab 0 eintragen." sqref="C21" xr:uid="{1653905F-E721-4BDA-A8BF-841FE5D3E81D}">
      <formula1>0</formula1>
    </dataValidation>
    <dataValidation type="whole" operator="greaterThanOrEqual" allowBlank="1" showInputMessage="1" showErrorMessage="1" errorTitle="Nur ganze Zahlen" error="Bitte eine ganze Zahl ab 0 eintragen." sqref="B22" xr:uid="{EC65B656-4D81-44C0-BDCF-1C2F4F871679}">
      <formula1>0</formula1>
    </dataValidation>
    <dataValidation type="whole" operator="greaterThanOrEqual" allowBlank="1" showInputMessage="1" showErrorMessage="1" errorTitle="Nur ganze Zahlen" error="Bitte eine ganze Zahl ab 0 eintragen." sqref="C22" xr:uid="{C46B5EB9-737B-4952-9B10-B30E9A1D848C}">
      <formula1>0</formula1>
    </dataValidation>
    <dataValidation type="whole" operator="greaterThanOrEqual" allowBlank="1" showInputMessage="1" showErrorMessage="1" errorTitle="Nur ganze Zahlen" error="Bitte eine ganze Zahl ab 0 eintragen." sqref="B23" xr:uid="{213A8FC7-697A-4EA5-9053-9B93BE3DEE6A}">
      <formula1>0</formula1>
    </dataValidation>
    <dataValidation type="whole" operator="greaterThanOrEqual" allowBlank="1" showInputMessage="1" showErrorMessage="1" errorTitle="Nur ganze Zahlen" error="Bitte eine ganze Zahl ab 0 eintragen." sqref="C23" xr:uid="{DE9ED0A7-4446-41C6-9E59-199C2EACAE0E}">
      <formula1>0</formula1>
    </dataValidation>
    <dataValidation type="whole" operator="greaterThanOrEqual" allowBlank="1" showInputMessage="1" showErrorMessage="1" errorTitle="Nur ganze Zahlen" error="Bitte eine ganze Zahl ab 0 eintragen." sqref="B24" xr:uid="{F8DE1FEB-CB29-4B83-97BE-A66037688231}">
      <formula1>0</formula1>
    </dataValidation>
    <dataValidation type="whole" operator="greaterThanOrEqual" allowBlank="1" showInputMessage="1" showErrorMessage="1" errorTitle="Nur ganze Zahlen" error="Bitte eine ganze Zahl ab 0 eintragen." sqref="C24" xr:uid="{263E3AA4-A28B-4047-B077-4E54EE554CB7}">
      <formula1>0</formula1>
    </dataValidation>
    <dataValidation type="whole" operator="greaterThanOrEqual" allowBlank="1" showInputMessage="1" showErrorMessage="1" errorTitle="Nur ganze Zahlen" error="Bitte eine ganze Zahl ab 0 eintragen." sqref="B25" xr:uid="{0A8B2D84-B435-404C-894A-C90B27B407CD}">
      <formula1>0</formula1>
    </dataValidation>
    <dataValidation type="whole" operator="greaterThanOrEqual" allowBlank="1" showInputMessage="1" showErrorMessage="1" errorTitle="Nur ganze Zahlen" error="Bitte eine ganze Zahl ab 0 eintragen." sqref="C25" xr:uid="{0F34220E-2F02-43AE-95B8-9E78308B2FFA}">
      <formula1>0</formula1>
    </dataValidation>
    <dataValidation type="whole" operator="greaterThanOrEqual" allowBlank="1" showInputMessage="1" showErrorMessage="1" errorTitle="Nur ganze Zahlen" error="Bitte eine ganze Zahl ab 0 eintragen." sqref="B26" xr:uid="{9DE6D545-6FB1-4156-B2A0-2DBC29624282}">
      <formula1>0</formula1>
    </dataValidation>
    <dataValidation type="whole" operator="greaterThanOrEqual" allowBlank="1" showInputMessage="1" showErrorMessage="1" errorTitle="Nur ganze Zahlen" error="Bitte eine ganze Zahl ab 0 eintragen." sqref="C26" xr:uid="{558730D8-4B5A-480C-9914-EACD646E1398}">
      <formula1>0</formula1>
    </dataValidation>
    <dataValidation type="whole" operator="greaterThanOrEqual" allowBlank="1" showInputMessage="1" showErrorMessage="1" errorTitle="Nur ganze Zahlen" error="Bitte eine ganze Zahl ab 0 eintragen." sqref="B27" xr:uid="{BF2B5752-C4C6-4C15-8A63-94B3E7121868}">
      <formula1>0</formula1>
    </dataValidation>
    <dataValidation type="whole" operator="greaterThanOrEqual" allowBlank="1" showInputMessage="1" showErrorMessage="1" errorTitle="Nur ganze Zahlen" error="Bitte eine ganze Zahl ab 0 eintragen." sqref="C27" xr:uid="{1AEE839C-973A-4A67-86DA-F4779391B988}">
      <formula1>0</formula1>
    </dataValidation>
    <dataValidation type="whole" operator="greaterThanOrEqual" allowBlank="1" showInputMessage="1" showErrorMessage="1" errorTitle="Nur ganze Zahlen" error="Bitte eine ganze Zahl ab 0 eintragen." sqref="B28" xr:uid="{04FDDC50-2FF7-47C5-BD63-AF816FD0425D}">
      <formula1>0</formula1>
    </dataValidation>
    <dataValidation type="whole" operator="greaterThanOrEqual" allowBlank="1" showInputMessage="1" showErrorMessage="1" errorTitle="Nur ganze Zahlen" error="Bitte eine ganze Zahl ab 0 eintragen." sqref="C28" xr:uid="{F0CC6327-A97A-4895-BD1A-17502D916012}">
      <formula1>0</formula1>
    </dataValidation>
    <dataValidation type="whole" operator="greaterThanOrEqual" allowBlank="1" showInputMessage="1" showErrorMessage="1" errorTitle="Nur ganze Zahlen" error="Bitte eine ganze Zahl ab 0 eintragen." sqref="B29" xr:uid="{654807D1-1E7F-44F9-935B-FE8F7F080516}">
      <formula1>0</formula1>
    </dataValidation>
    <dataValidation type="whole" operator="greaterThanOrEqual" allowBlank="1" showInputMessage="1" showErrorMessage="1" errorTitle="Nur ganze Zahlen" error="Bitte eine ganze Zahl ab 0 eintragen." sqref="C29" xr:uid="{07CC6A85-78C7-4475-942C-6C44CB22B818}">
      <formula1>0</formula1>
    </dataValidation>
    <dataValidation type="whole" operator="greaterThanOrEqual" allowBlank="1" showInputMessage="1" showErrorMessage="1" errorTitle="Nur ganze Zahlen" error="Bitte eine ganze Zahl ab 0 eintragen." sqref="B30" xr:uid="{34C906B7-E16F-4AFD-9216-C77FBCB20293}">
      <formula1>0</formula1>
    </dataValidation>
    <dataValidation type="whole" operator="greaterThanOrEqual" allowBlank="1" showInputMessage="1" showErrorMessage="1" errorTitle="Nur ganze Zahlen" error="Bitte eine ganze Zahl ab 0 eintragen." sqref="C30" xr:uid="{941548FE-8038-4B18-A0F7-469C5732E649}">
      <formula1>0</formula1>
    </dataValidation>
    <dataValidation type="whole" operator="greaterThanOrEqual" allowBlank="1" showInputMessage="1" showErrorMessage="1" errorTitle="Nur ganze Zahlen" error="Bitte eine ganze Zahl ab 0 eintragen." sqref="B31" xr:uid="{1C85D5A5-755E-4F85-AA2D-9382FA7E1D28}">
      <formula1>0</formula1>
    </dataValidation>
    <dataValidation type="whole" operator="greaterThanOrEqual" allowBlank="1" showInputMessage="1" showErrorMessage="1" errorTitle="Nur ganze Zahlen" error="Bitte eine ganze Zahl ab 0 eintragen." sqref="C31" xr:uid="{B33CF280-442C-4B39-8A76-453BD3B87C05}">
      <formula1>0</formula1>
    </dataValidation>
    <dataValidation type="whole" operator="greaterThanOrEqual" allowBlank="1" showInputMessage="1" showErrorMessage="1" errorTitle="Nur ganze Zahlen" error="Bitte eine ganze Zahl ab 0 eintragen." sqref="B32" xr:uid="{10A349F6-1661-422F-B9B0-A0C04409661E}">
      <formula1>0</formula1>
    </dataValidation>
    <dataValidation type="whole" operator="greaterThanOrEqual" allowBlank="1" showInputMessage="1" showErrorMessage="1" errorTitle="Nur ganze Zahlen" error="Bitte eine ganze Zahl ab 0 eintragen." sqref="C32" xr:uid="{C45D567C-6454-47CD-8D8C-686694B81B9A}">
      <formula1>0</formula1>
    </dataValidation>
    <dataValidation type="whole" operator="greaterThanOrEqual" allowBlank="1" showInputMessage="1" showErrorMessage="1" errorTitle="Nur ganze Zahlen" error="Bitte eine ganze Zahl ab 0 eintragen." sqref="E9" xr:uid="{9743FC3E-714F-405F-912E-ADB313C1CF5C}">
      <formula1>0</formula1>
    </dataValidation>
    <dataValidation type="whole" operator="greaterThanOrEqual" allowBlank="1" showInputMessage="1" showErrorMessage="1" errorTitle="Nur ganze Zahlen" error="Bitte eine ganze Zahl ab 0 eintragen." sqref="F9" xr:uid="{74BB0DAF-E7E3-41B4-97F3-DC24B96E9676}">
      <formula1>0</formula1>
    </dataValidation>
    <dataValidation type="whole" operator="greaterThanOrEqual" allowBlank="1" showInputMessage="1" showErrorMessage="1" errorTitle="Nur ganze Zahlen" error="Bitte eine ganze Zahl ab 0 eintragen." sqref="E10" xr:uid="{E90C2F61-8471-40AC-B0D6-80C81FDF3265}">
      <formula1>0</formula1>
    </dataValidation>
    <dataValidation type="whole" operator="greaterThanOrEqual" allowBlank="1" showInputMessage="1" showErrorMessage="1" errorTitle="Nur ganze Zahlen" error="Bitte eine ganze Zahl ab 0 eintragen." sqref="F10" xr:uid="{7CC1A3B9-74E9-412F-AAE6-F3B021BCB27D}">
      <formula1>0</formula1>
    </dataValidation>
    <dataValidation type="whole" operator="greaterThanOrEqual" allowBlank="1" showInputMessage="1" showErrorMessage="1" errorTitle="Nur ganze Zahlen" error="Bitte eine ganze Zahl ab 0 eintragen." sqref="E11" xr:uid="{C9BA60FC-D059-47B0-A32A-377FA7186919}">
      <formula1>0</formula1>
    </dataValidation>
    <dataValidation type="whole" operator="greaterThanOrEqual" allowBlank="1" showInputMessage="1" showErrorMessage="1" errorTitle="Nur ganze Zahlen" error="Bitte eine ganze Zahl ab 0 eintragen." sqref="F11" xr:uid="{C9A58543-F69C-4BF9-8631-8956764CCDCC}">
      <formula1>0</formula1>
    </dataValidation>
    <dataValidation type="whole" operator="greaterThanOrEqual" allowBlank="1" showInputMessage="1" showErrorMessage="1" errorTitle="Nur ganze Zahlen" error="Bitte eine ganze Zahl ab 0 eintragen." sqref="E12" xr:uid="{99AAB120-2550-4900-BB2C-6A7D236E78C6}">
      <formula1>0</formula1>
    </dataValidation>
    <dataValidation type="whole" operator="greaterThanOrEqual" allowBlank="1" showInputMessage="1" showErrorMessage="1" errorTitle="Nur ganze Zahlen" error="Bitte eine ganze Zahl ab 0 eintragen." sqref="F12" xr:uid="{C5F14C2F-3F61-44BE-9F00-F610BCA09B0A}">
      <formula1>0</formula1>
    </dataValidation>
    <dataValidation type="whole" operator="greaterThanOrEqual" allowBlank="1" showInputMessage="1" showErrorMessage="1" errorTitle="Nur ganze Zahlen" error="Bitte eine ganze Zahl ab 0 eintragen." sqref="E13" xr:uid="{928A8929-BC41-4ADF-932E-A815D1A89705}">
      <formula1>0</formula1>
    </dataValidation>
    <dataValidation type="whole" operator="greaterThanOrEqual" allowBlank="1" showInputMessage="1" showErrorMessage="1" errorTitle="Nur ganze Zahlen" error="Bitte eine ganze Zahl ab 0 eintragen." sqref="F13" xr:uid="{EFDEEC9C-3C2B-4FE1-AF18-926017A57DCB}">
      <formula1>0</formula1>
    </dataValidation>
    <dataValidation type="whole" operator="greaterThanOrEqual" allowBlank="1" showInputMessage="1" showErrorMessage="1" errorTitle="Nur ganze Zahlen" error="Bitte eine ganze Zahl ab 0 eintragen." sqref="E14" xr:uid="{49551A55-515C-48EF-A470-3A41A6303819}">
      <formula1>0</formula1>
    </dataValidation>
    <dataValidation type="whole" operator="greaterThanOrEqual" allowBlank="1" showInputMessage="1" showErrorMessage="1" errorTitle="Nur ganze Zahlen" error="Bitte eine ganze Zahl ab 0 eintragen." sqref="F14" xr:uid="{5F29F80D-7992-4144-B709-C720A48D39C0}">
      <formula1>0</formula1>
    </dataValidation>
    <dataValidation type="whole" operator="greaterThanOrEqual" allowBlank="1" showInputMessage="1" showErrorMessage="1" errorTitle="Nur ganze Zahlen" error="Bitte eine ganze Zahl ab 0 eintragen." sqref="E15" xr:uid="{EBC8B6EC-896A-4A6E-A56C-D5976351B674}">
      <formula1>0</formula1>
    </dataValidation>
    <dataValidation type="whole" operator="greaterThanOrEqual" allowBlank="1" showInputMessage="1" showErrorMessage="1" errorTitle="Nur ganze Zahlen" error="Bitte eine ganze Zahl ab 0 eintragen." sqref="F15" xr:uid="{F6698B89-7F62-4058-8CC2-246BF002A1F6}">
      <formula1>0</formula1>
    </dataValidation>
    <dataValidation type="whole" operator="greaterThanOrEqual" allowBlank="1" showInputMessage="1" showErrorMessage="1" errorTitle="Nur ganze Zahlen" error="Bitte eine ganze Zahl ab 0 eintragen." sqref="E16" xr:uid="{207834E9-6CE0-40D6-9BC2-6EE3BEAE733D}">
      <formula1>0</formula1>
    </dataValidation>
    <dataValidation type="whole" operator="greaterThanOrEqual" allowBlank="1" showInputMessage="1" showErrorMessage="1" errorTitle="Nur ganze Zahlen" error="Bitte eine ganze Zahl ab 0 eintragen." sqref="F16" xr:uid="{C7F32709-6E29-4E19-84BB-3A77004A886C}">
      <formula1>0</formula1>
    </dataValidation>
    <dataValidation type="whole" operator="greaterThanOrEqual" allowBlank="1" showInputMessage="1" showErrorMessage="1" errorTitle="Nur ganze Zahlen" error="Bitte eine ganze Zahl ab 0 eintragen." sqref="E17" xr:uid="{1CC8E65C-F774-4D9A-9A71-C0CE3F8A0A29}">
      <formula1>0</formula1>
    </dataValidation>
    <dataValidation type="whole" operator="greaterThanOrEqual" allowBlank="1" showInputMessage="1" showErrorMessage="1" errorTitle="Nur ganze Zahlen" error="Bitte eine ganze Zahl ab 0 eintragen." sqref="F17" xr:uid="{FD6053E7-0A81-48EA-A56B-841DAEBD816A}">
      <formula1>0</formula1>
    </dataValidation>
    <dataValidation type="whole" operator="greaterThanOrEqual" allowBlank="1" showInputMessage="1" showErrorMessage="1" errorTitle="Nur ganze Zahlen" error="Bitte eine ganze Zahl ab 0 eintragen." sqref="E18" xr:uid="{FFB618D5-4814-4B15-8829-2B2AA98E74D7}">
      <formula1>0</formula1>
    </dataValidation>
    <dataValidation type="whole" operator="greaterThanOrEqual" allowBlank="1" showInputMessage="1" showErrorMessage="1" errorTitle="Nur ganze Zahlen" error="Bitte eine ganze Zahl ab 0 eintragen." sqref="F18" xr:uid="{A9A6A17C-70D3-4D38-9DAA-B4FBCC81E8DF}">
      <formula1>0</formula1>
    </dataValidation>
    <dataValidation type="whole" operator="greaterThanOrEqual" allowBlank="1" showInputMessage="1" showErrorMessage="1" errorTitle="Nur ganze Zahlen" error="Bitte eine ganze Zahl ab 0 eintragen." sqref="E19" xr:uid="{CB7B5C56-C55C-4CBE-B194-35DF4268D51A}">
      <formula1>0</formula1>
    </dataValidation>
    <dataValidation type="whole" operator="greaterThanOrEqual" allowBlank="1" showInputMessage="1" showErrorMessage="1" errorTitle="Nur ganze Zahlen" error="Bitte eine ganze Zahl ab 0 eintragen." sqref="F19" xr:uid="{F54002A6-7BCA-481B-BAA7-9AAAF382A668}">
      <formula1>0</formula1>
    </dataValidation>
    <dataValidation type="whole" operator="greaterThanOrEqual" allowBlank="1" showInputMessage="1" showErrorMessage="1" errorTitle="Nur ganze Zahlen" error="Bitte eine ganze Zahl ab 0 eintragen." sqref="E20" xr:uid="{3771220D-37C1-4065-A2BD-D51CEDCEF05F}">
      <formula1>0</formula1>
    </dataValidation>
    <dataValidation type="whole" operator="greaterThanOrEqual" allowBlank="1" showInputMessage="1" showErrorMessage="1" errorTitle="Nur ganze Zahlen" error="Bitte eine ganze Zahl ab 0 eintragen." sqref="F20" xr:uid="{70CA7770-382F-47E4-91D4-374A8744972A}">
      <formula1>0</formula1>
    </dataValidation>
    <dataValidation type="whole" operator="greaterThanOrEqual" allowBlank="1" showInputMessage="1" showErrorMessage="1" errorTitle="Nur ganze Zahlen" error="Bitte eine ganze Zahl ab 0 eintragen." sqref="E21" xr:uid="{EE955295-A6AA-4655-9BAA-659694BEC736}">
      <formula1>0</formula1>
    </dataValidation>
    <dataValidation type="whole" operator="greaterThanOrEqual" allowBlank="1" showInputMessage="1" showErrorMessage="1" errorTitle="Nur ganze Zahlen" error="Bitte eine ganze Zahl ab 0 eintragen." sqref="F21" xr:uid="{B287A35D-76A2-4A22-BE14-B10E0EE67CFC}">
      <formula1>0</formula1>
    </dataValidation>
    <dataValidation type="whole" operator="greaterThanOrEqual" allowBlank="1" showInputMessage="1" showErrorMessage="1" errorTitle="Nur ganze Zahlen" error="Bitte eine ganze Zahl ab 0 eintragen." sqref="E22" xr:uid="{841D8872-72FF-4085-BC2F-388A067D347D}">
      <formula1>0</formula1>
    </dataValidation>
    <dataValidation type="whole" operator="greaterThanOrEqual" allowBlank="1" showInputMessage="1" showErrorMessage="1" errorTitle="Nur ganze Zahlen" error="Bitte eine ganze Zahl ab 0 eintragen." sqref="F22" xr:uid="{9FF99498-EFC4-4619-A8E6-703C5B5F1B58}">
      <formula1>0</formula1>
    </dataValidation>
    <dataValidation type="whole" operator="greaterThanOrEqual" allowBlank="1" showInputMessage="1" showErrorMessage="1" errorTitle="Nur ganze Zahlen" error="Bitte eine ganze Zahl ab 0 eintragen." sqref="E23" xr:uid="{AC083E3A-7F7B-43C6-9F09-5C2DBCA1A021}">
      <formula1>0</formula1>
    </dataValidation>
    <dataValidation type="whole" operator="greaterThanOrEqual" allowBlank="1" showInputMessage="1" showErrorMessage="1" errorTitle="Nur ganze Zahlen" error="Bitte eine ganze Zahl ab 0 eintragen." sqref="F23" xr:uid="{D56099D8-DB6F-4484-BA45-F3D25A26C68F}">
      <formula1>0</formula1>
    </dataValidation>
    <dataValidation type="whole" operator="greaterThanOrEqual" allowBlank="1" showInputMessage="1" showErrorMessage="1" errorTitle="Nur ganze Zahlen" error="Bitte eine ganze Zahl ab 0 eintragen." sqref="E24" xr:uid="{7C56C9A9-CF95-43F8-B037-97038E1CF84E}">
      <formula1>0</formula1>
    </dataValidation>
    <dataValidation type="whole" operator="greaterThanOrEqual" allowBlank="1" showInputMessage="1" showErrorMessage="1" errorTitle="Nur ganze Zahlen" error="Bitte eine ganze Zahl ab 0 eintragen." sqref="F24" xr:uid="{FC6F4771-964E-42A4-AE0D-02315BB495BA}">
      <formula1>0</formula1>
    </dataValidation>
    <dataValidation type="whole" operator="greaterThanOrEqual" allowBlank="1" showInputMessage="1" showErrorMessage="1" errorTitle="Nur ganze Zahlen" error="Bitte eine ganze Zahl ab 0 eintragen." sqref="E25" xr:uid="{66F7A53B-6C46-4E3A-BDF5-E95BF2F44EF6}">
      <formula1>0</formula1>
    </dataValidation>
    <dataValidation type="whole" operator="greaterThanOrEqual" allowBlank="1" showInputMessage="1" showErrorMessage="1" errorTitle="Nur ganze Zahlen" error="Bitte eine ganze Zahl ab 0 eintragen." sqref="F25" xr:uid="{1C00D67B-99EE-411A-AB8E-712A7BAD28E8}">
      <formula1>0</formula1>
    </dataValidation>
    <dataValidation type="whole" operator="greaterThanOrEqual" allowBlank="1" showInputMessage="1" showErrorMessage="1" errorTitle="Nur ganze Zahlen" error="Bitte eine ganze Zahl ab 0 eintragen." sqref="E26" xr:uid="{31D45AA5-E715-43DC-A551-BAD8AE4B4061}">
      <formula1>0</formula1>
    </dataValidation>
    <dataValidation type="whole" operator="greaterThanOrEqual" allowBlank="1" showInputMessage="1" showErrorMessage="1" errorTitle="Nur ganze Zahlen" error="Bitte eine ganze Zahl ab 0 eintragen." sqref="F26" xr:uid="{74E77339-061B-49EB-B723-2B977AE4585E}">
      <formula1>0</formula1>
    </dataValidation>
    <dataValidation type="whole" operator="greaterThanOrEqual" allowBlank="1" showInputMessage="1" showErrorMessage="1" errorTitle="Nur ganze Zahlen" error="Bitte eine ganze Zahl ab 0 eintragen." sqref="E27" xr:uid="{B4CE52B3-048C-4C35-B81F-D96ECC14C2FE}">
      <formula1>0</formula1>
    </dataValidation>
    <dataValidation type="whole" operator="greaterThanOrEqual" allowBlank="1" showInputMessage="1" showErrorMessage="1" errorTitle="Nur ganze Zahlen" error="Bitte eine ganze Zahl ab 0 eintragen." sqref="F27" xr:uid="{0B1C4ECE-DA2F-4491-BAE0-45A90D9799C7}">
      <formula1>0</formula1>
    </dataValidation>
    <dataValidation type="whole" operator="greaterThanOrEqual" allowBlank="1" showInputMessage="1" showErrorMessage="1" errorTitle="Nur ganze Zahlen" error="Bitte eine ganze Zahl ab 0 eintragen." sqref="E28" xr:uid="{C34C49FF-D38C-4177-892B-D455C0BF05B4}">
      <formula1>0</formula1>
    </dataValidation>
    <dataValidation type="whole" operator="greaterThanOrEqual" allowBlank="1" showInputMessage="1" showErrorMessage="1" errorTitle="Nur ganze Zahlen" error="Bitte eine ganze Zahl ab 0 eintragen." sqref="F28" xr:uid="{93A933F3-B8A5-47F9-9736-1D0A7A5198D8}">
      <formula1>0</formula1>
    </dataValidation>
    <dataValidation type="whole" operator="greaterThanOrEqual" allowBlank="1" showInputMessage="1" showErrorMessage="1" errorTitle="Nur ganze Zahlen" error="Bitte eine ganze Zahl ab 0 eintragen." sqref="E29" xr:uid="{84BAE6B5-BCA8-4C22-81C8-D412A4536DD9}">
      <formula1>0</formula1>
    </dataValidation>
    <dataValidation type="whole" operator="greaterThanOrEqual" allowBlank="1" showInputMessage="1" showErrorMessage="1" errorTitle="Nur ganze Zahlen" error="Bitte eine ganze Zahl ab 0 eintragen." sqref="F29" xr:uid="{7C5AE512-C130-4958-A3A5-257F018D03B4}">
      <formula1>0</formula1>
    </dataValidation>
    <dataValidation type="whole" operator="greaterThanOrEqual" allowBlank="1" showInputMessage="1" showErrorMessage="1" errorTitle="Nur ganze Zahlen" error="Bitte eine ganze Zahl ab 0 eintragen." sqref="E30" xr:uid="{BE3F83E6-8719-4421-8845-3FF9DE11984C}">
      <formula1>0</formula1>
    </dataValidation>
    <dataValidation type="whole" operator="greaterThanOrEqual" allowBlank="1" showInputMessage="1" showErrorMessage="1" errorTitle="Nur ganze Zahlen" error="Bitte eine ganze Zahl ab 0 eintragen." sqref="F30" xr:uid="{68AA761E-6F85-4093-A50F-8A6C828F731B}">
      <formula1>0</formula1>
    </dataValidation>
    <dataValidation type="whole" operator="greaterThanOrEqual" allowBlank="1" showInputMessage="1" showErrorMessage="1" errorTitle="Nur ganze Zahlen" error="Bitte eine ganze Zahl ab 0 eintragen." sqref="E31" xr:uid="{D20EC883-EB0C-4B51-84A0-11841F303906}">
      <formula1>0</formula1>
    </dataValidation>
    <dataValidation type="whole" operator="greaterThanOrEqual" allowBlank="1" showInputMessage="1" showErrorMessage="1" errorTitle="Nur ganze Zahlen" error="Bitte eine ganze Zahl ab 0 eintragen." sqref="F31" xr:uid="{33EF2440-34AD-4EEE-B536-79DBC006D760}">
      <formula1>0</formula1>
    </dataValidation>
    <dataValidation type="whole" operator="greaterThanOrEqual" allowBlank="1" showInputMessage="1" showErrorMessage="1" errorTitle="Nur ganze Zahlen" error="Bitte eine ganze Zahl ab 0 eintragen." sqref="E32" xr:uid="{AD91F4CC-233A-422C-9CBE-CC22A964D949}">
      <formula1>0</formula1>
    </dataValidation>
    <dataValidation type="whole" operator="greaterThanOrEqual" allowBlank="1" showInputMessage="1" showErrorMessage="1" errorTitle="Nur ganze Zahlen" error="Bitte eine ganze Zahl ab 0 eintragen." sqref="F32" xr:uid="{3544333B-91D3-40C0-B45B-E836626BE4EB}">
      <formula1>0</formula1>
    </dataValidation>
    <dataValidation type="custom" allowBlank="1" showInputMessage="1" showErrorMessage="1" errorTitle="Davon über Anzeigen" error="Kann nicht größer sein als die passenden Anfragen im selben Monat." sqref="G9:G32" xr:uid="{D2D210F5-0C9F-4941-848A-DC35B9060828}">
      <formula1>AND(ISNUMBER(G9),G9&gt;=0,G9&lt;=F9)</formula1>
    </dataValidation>
    <dataValidation type="list" allowBlank="1" showInputMessage="1" sqref="M9:M32" xr:uid="{0D04FDC8-EE94-40A7-9099-0BF80300FD23}">
      <formula1>"Weiter beobachten,Eine Sache ändern,Themen und Ansprache prüfen,Inhalte gezielt umstellen"</formula1>
    </dataValidation>
  </dataValidations>
  <pageMargins left="0.7" right="0.7" top="0.78740157499999996" bottom="0.78740157499999996" header="0.3" footer="0.3"/>
  <pageSetup paperSize="9" scale="54" fitToHeight="0" orientation="landscape" r:id="rId1"/>
  <headerFooter>
    <oddFooter>&amp;CSeite &amp;P von 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9E615-6A9D-4F8A-A483-06073DF88B8D}">
  <sheetPr>
    <pageSetUpPr fitToPage="1"/>
  </sheetPr>
  <dimension ref="A1:D16"/>
  <sheetViews>
    <sheetView showGridLines="0" workbookViewId="0"/>
  </sheetViews>
  <sheetFormatPr baseColWidth="10" defaultRowHeight="12.75" x14ac:dyDescent="0.25"/>
  <cols>
    <col min="1" max="1" width="20.7109375" style="1" customWidth="1"/>
    <col min="2" max="2" width="30.7109375" style="1" customWidth="1"/>
    <col min="3" max="3" width="42.7109375" style="1" customWidth="1"/>
    <col min="4" max="4" width="52.7109375" style="1" customWidth="1"/>
    <col min="5" max="16384" width="11.42578125" style="1"/>
  </cols>
  <sheetData>
    <row r="1" spans="1:4" ht="30" customHeight="1" x14ac:dyDescent="0.25">
      <c r="A1" s="2" t="s">
        <v>25</v>
      </c>
    </row>
    <row r="2" spans="1:4" x14ac:dyDescent="0.25">
      <c r="A2" s="3" t="s">
        <v>26</v>
      </c>
    </row>
    <row r="4" spans="1:4" ht="42" customHeight="1" x14ac:dyDescent="0.25">
      <c r="A4" s="8" t="s">
        <v>27</v>
      </c>
      <c r="B4" s="8" t="s">
        <v>28</v>
      </c>
      <c r="C4" s="8" t="s">
        <v>29</v>
      </c>
      <c r="D4" s="8" t="s">
        <v>30</v>
      </c>
    </row>
    <row r="5" spans="1:4" ht="44.1" customHeight="1" x14ac:dyDescent="0.25">
      <c r="A5" s="37" t="s">
        <v>31</v>
      </c>
      <c r="B5" s="20" t="s">
        <v>7</v>
      </c>
      <c r="C5" s="20" t="s">
        <v>32</v>
      </c>
      <c r="D5" s="26" t="s">
        <v>33</v>
      </c>
    </row>
    <row r="6" spans="1:4" ht="44.1" customHeight="1" x14ac:dyDescent="0.25">
      <c r="A6" s="37" t="s">
        <v>34</v>
      </c>
      <c r="B6" s="20" t="s">
        <v>35</v>
      </c>
      <c r="C6" s="20" t="s">
        <v>36</v>
      </c>
      <c r="D6" s="26" t="s">
        <v>37</v>
      </c>
    </row>
    <row r="7" spans="1:4" ht="44.1" customHeight="1" x14ac:dyDescent="0.25">
      <c r="A7" s="37" t="s">
        <v>38</v>
      </c>
      <c r="B7" s="20" t="s">
        <v>39</v>
      </c>
      <c r="C7" s="20" t="s">
        <v>40</v>
      </c>
      <c r="D7" s="26" t="s">
        <v>41</v>
      </c>
    </row>
    <row r="8" spans="1:4" x14ac:dyDescent="0.25">
      <c r="A8" s="7"/>
      <c r="B8" s="7"/>
      <c r="C8" s="7"/>
      <c r="D8" s="7"/>
    </row>
    <row r="9" spans="1:4" ht="15.75" x14ac:dyDescent="0.25">
      <c r="A9" s="36" t="s">
        <v>42</v>
      </c>
      <c r="B9" s="7"/>
      <c r="C9" s="7"/>
      <c r="D9" s="7"/>
    </row>
    <row r="10" spans="1:4" ht="24" customHeight="1" x14ac:dyDescent="0.25">
      <c r="A10" s="37" t="s">
        <v>43</v>
      </c>
      <c r="B10" s="38" t="s">
        <v>44</v>
      </c>
      <c r="C10" s="39"/>
      <c r="D10" s="39"/>
    </row>
    <row r="11" spans="1:4" ht="24" customHeight="1" x14ac:dyDescent="0.25">
      <c r="A11" s="37" t="s">
        <v>45</v>
      </c>
      <c r="B11" s="38" t="s">
        <v>46</v>
      </c>
      <c r="C11" s="39"/>
      <c r="D11" s="39"/>
    </row>
    <row r="12" spans="1:4" ht="24" customHeight="1" x14ac:dyDescent="0.25">
      <c r="A12" s="37" t="s">
        <v>47</v>
      </c>
      <c r="B12" s="38" t="s">
        <v>48</v>
      </c>
      <c r="C12" s="39"/>
      <c r="D12" s="39"/>
    </row>
    <row r="13" spans="1:4" ht="24" customHeight="1" x14ac:dyDescent="0.25">
      <c r="A13" s="37" t="s">
        <v>49</v>
      </c>
      <c r="B13" s="38" t="s">
        <v>50</v>
      </c>
      <c r="C13" s="39"/>
      <c r="D13" s="39"/>
    </row>
    <row r="14" spans="1:4" ht="24" customHeight="1" x14ac:dyDescent="0.25">
      <c r="A14" s="37" t="s">
        <v>51</v>
      </c>
      <c r="B14" s="38" t="s">
        <v>52</v>
      </c>
      <c r="C14" s="39"/>
      <c r="D14" s="39"/>
    </row>
    <row r="15" spans="1:4" ht="24" customHeight="1" x14ac:dyDescent="0.25">
      <c r="A15" s="37" t="s">
        <v>53</v>
      </c>
      <c r="B15" s="38" t="s">
        <v>54</v>
      </c>
      <c r="C15" s="39"/>
      <c r="D15" s="39"/>
    </row>
    <row r="16" spans="1:4" ht="24" customHeight="1" x14ac:dyDescent="0.25">
      <c r="A16" s="37" t="s">
        <v>55</v>
      </c>
      <c r="B16" s="38" t="s">
        <v>56</v>
      </c>
      <c r="C16" s="39"/>
      <c r="D16" s="39"/>
    </row>
  </sheetData>
  <mergeCells count="7">
    <mergeCell ref="B16:D16"/>
    <mergeCell ref="B10:D10"/>
    <mergeCell ref="B11:D11"/>
    <mergeCell ref="B12:D12"/>
    <mergeCell ref="B13:D13"/>
    <mergeCell ref="B14:D14"/>
    <mergeCell ref="B15:D15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336EF-DF37-4295-991F-02358120258C}">
  <sheetPr>
    <pageSetUpPr fitToPage="1"/>
  </sheetPr>
  <dimension ref="A1:L154"/>
  <sheetViews>
    <sheetView showGridLines="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5"/>
  <cols>
    <col min="1" max="1" width="11.7109375" style="1" customWidth="1"/>
    <col min="2" max="3" width="30.7109375" style="1" customWidth="1"/>
    <col min="4" max="4" width="22.7109375" style="1" customWidth="1"/>
    <col min="5" max="6" width="16.7109375" style="1" customWidth="1"/>
    <col min="7" max="7" width="12.7109375" style="1" customWidth="1"/>
    <col min="8" max="8" width="14.7109375" style="1" customWidth="1"/>
    <col min="9" max="9" width="11.42578125" style="1"/>
    <col min="10" max="10" width="15.7109375" style="1" customWidth="1"/>
    <col min="11" max="11" width="9.7109375" style="1" customWidth="1"/>
    <col min="12" max="12" width="11.7109375" style="1" customWidth="1"/>
    <col min="13" max="16384" width="11.42578125" style="1"/>
  </cols>
  <sheetData>
    <row r="1" spans="1:12" ht="30" customHeight="1" x14ac:dyDescent="0.25">
      <c r="A1" s="2" t="s">
        <v>57</v>
      </c>
      <c r="J1" s="4" t="s">
        <v>65</v>
      </c>
    </row>
    <row r="2" spans="1:12" ht="30" customHeight="1" x14ac:dyDescent="0.25">
      <c r="A2" s="3" t="s">
        <v>58</v>
      </c>
      <c r="J2" s="8" t="s">
        <v>6</v>
      </c>
      <c r="K2" s="8" t="s">
        <v>66</v>
      </c>
      <c r="L2" s="8" t="s">
        <v>12</v>
      </c>
    </row>
    <row r="3" spans="1:12" x14ac:dyDescent="0.25">
      <c r="J3" s="41">
        <f>Monatsraster!A9</f>
        <v>46388</v>
      </c>
      <c r="K3" s="42" t="str">
        <f>IF(OR(J3="",COUNT($A$5:$A$154)=0),"",COUNTIFS($H$5:$H$154,J3,$F$5:$F$154,"passend"))</f>
        <v/>
      </c>
      <c r="L3" s="42" t="str">
        <f>IF(OR(J3="",COUNT($A$5:$A$154)=0),"",COUNTIFS($H$5:$H$154,J3,$F$5:$F$154,"passend",$G$5:$G$154,"ja"))</f>
        <v/>
      </c>
    </row>
    <row r="4" spans="1:12" ht="42" customHeight="1" x14ac:dyDescent="0.25">
      <c r="A4" s="8" t="s">
        <v>59</v>
      </c>
      <c r="B4" s="8" t="s">
        <v>60</v>
      </c>
      <c r="C4" s="8" t="s">
        <v>61</v>
      </c>
      <c r="D4" s="8" t="s">
        <v>43</v>
      </c>
      <c r="E4" s="8" t="s">
        <v>62</v>
      </c>
      <c r="F4" s="8" t="s">
        <v>63</v>
      </c>
      <c r="G4" s="8" t="s">
        <v>64</v>
      </c>
      <c r="H4" s="9" t="s">
        <v>6</v>
      </c>
      <c r="J4" s="41">
        <f>Monatsraster!A10</f>
        <v>46419</v>
      </c>
      <c r="K4" s="42" t="str">
        <f>IF(OR(J4="",COUNT($A$5:$A$154)=0),"",COUNTIFS($H$5:$H$154,J4,$F$5:$F$154,"passend"))</f>
        <v/>
      </c>
      <c r="L4" s="42" t="str">
        <f>IF(OR(J4="",COUNT($A$5:$A$154)=0),"",COUNTIFS($H$5:$H$154,J4,$F$5:$F$154,"passend",$G$5:$G$154,"ja"))</f>
        <v/>
      </c>
    </row>
    <row r="5" spans="1:12" x14ac:dyDescent="0.25">
      <c r="A5" s="40"/>
      <c r="B5" s="23"/>
      <c r="C5" s="23"/>
      <c r="D5" s="23"/>
      <c r="E5" s="23"/>
      <c r="F5" s="23"/>
      <c r="G5" s="23"/>
      <c r="H5" s="41" t="str">
        <f>IF(ISNUMBER(A5),DATE(YEAR(A5),MONTH(A5),1),"")</f>
        <v/>
      </c>
      <c r="J5" s="41">
        <f>Monatsraster!A11</f>
        <v>46447</v>
      </c>
      <c r="K5" s="42" t="str">
        <f>IF(OR(J5="",COUNT($A$5:$A$154)=0),"",COUNTIFS($H$5:$H$154,J5,$F$5:$F$154,"passend"))</f>
        <v/>
      </c>
      <c r="L5" s="42" t="str">
        <f>IF(OR(J5="",COUNT($A$5:$A$154)=0),"",COUNTIFS($H$5:$H$154,J5,$F$5:$F$154,"passend",$G$5:$G$154,"ja"))</f>
        <v/>
      </c>
    </row>
    <row r="6" spans="1:12" x14ac:dyDescent="0.25">
      <c r="A6" s="40"/>
      <c r="B6" s="23"/>
      <c r="C6" s="23"/>
      <c r="D6" s="23"/>
      <c r="E6" s="23"/>
      <c r="F6" s="23"/>
      <c r="G6" s="23"/>
      <c r="H6" s="41" t="str">
        <f>IF(ISNUMBER(A6),DATE(YEAR(A6),MONTH(A6),1),"")</f>
        <v/>
      </c>
      <c r="J6" s="41">
        <f>Monatsraster!A12</f>
        <v>46478</v>
      </c>
      <c r="K6" s="42" t="str">
        <f>IF(OR(J6="",COUNT($A$5:$A$154)=0),"",COUNTIFS($H$5:$H$154,J6,$F$5:$F$154,"passend"))</f>
        <v/>
      </c>
      <c r="L6" s="42" t="str">
        <f>IF(OR(J6="",COUNT($A$5:$A$154)=0),"",COUNTIFS($H$5:$H$154,J6,$F$5:$F$154,"passend",$G$5:$G$154,"ja"))</f>
        <v/>
      </c>
    </row>
    <row r="7" spans="1:12" x14ac:dyDescent="0.25">
      <c r="A7" s="40"/>
      <c r="B7" s="23"/>
      <c r="C7" s="23"/>
      <c r="D7" s="23"/>
      <c r="E7" s="23"/>
      <c r="F7" s="23"/>
      <c r="G7" s="23"/>
      <c r="H7" s="41" t="str">
        <f>IF(ISNUMBER(A7),DATE(YEAR(A7),MONTH(A7),1),"")</f>
        <v/>
      </c>
      <c r="J7" s="41">
        <f>Monatsraster!A13</f>
        <v>46508</v>
      </c>
      <c r="K7" s="42" t="str">
        <f>IF(OR(J7="",COUNT($A$5:$A$154)=0),"",COUNTIFS($H$5:$H$154,J7,$F$5:$F$154,"passend"))</f>
        <v/>
      </c>
      <c r="L7" s="42" t="str">
        <f>IF(OR(J7="",COUNT($A$5:$A$154)=0),"",COUNTIFS($H$5:$H$154,J7,$F$5:$F$154,"passend",$G$5:$G$154,"ja"))</f>
        <v/>
      </c>
    </row>
    <row r="8" spans="1:12" x14ac:dyDescent="0.25">
      <c r="A8" s="40"/>
      <c r="B8" s="23"/>
      <c r="C8" s="23"/>
      <c r="D8" s="23"/>
      <c r="E8" s="23"/>
      <c r="F8" s="23"/>
      <c r="G8" s="23"/>
      <c r="H8" s="41" t="str">
        <f>IF(ISNUMBER(A8),DATE(YEAR(A8),MONTH(A8),1),"")</f>
        <v/>
      </c>
      <c r="J8" s="41">
        <f>Monatsraster!A14</f>
        <v>46539</v>
      </c>
      <c r="K8" s="42" t="str">
        <f>IF(OR(J8="",COUNT($A$5:$A$154)=0),"",COUNTIFS($H$5:$H$154,J8,$F$5:$F$154,"passend"))</f>
        <v/>
      </c>
      <c r="L8" s="42" t="str">
        <f>IF(OR(J8="",COUNT($A$5:$A$154)=0),"",COUNTIFS($H$5:$H$154,J8,$F$5:$F$154,"passend",$G$5:$G$154,"ja"))</f>
        <v/>
      </c>
    </row>
    <row r="9" spans="1:12" x14ac:dyDescent="0.25">
      <c r="A9" s="40"/>
      <c r="B9" s="23"/>
      <c r="C9" s="23"/>
      <c r="D9" s="23"/>
      <c r="E9" s="23"/>
      <c r="F9" s="23"/>
      <c r="G9" s="23"/>
      <c r="H9" s="41" t="str">
        <f>IF(ISNUMBER(A9),DATE(YEAR(A9),MONTH(A9),1),"")</f>
        <v/>
      </c>
      <c r="J9" s="41">
        <f>Monatsraster!A15</f>
        <v>46569</v>
      </c>
      <c r="K9" s="42" t="str">
        <f>IF(OR(J9="",COUNT($A$5:$A$154)=0),"",COUNTIFS($H$5:$H$154,J9,$F$5:$F$154,"passend"))</f>
        <v/>
      </c>
      <c r="L9" s="42" t="str">
        <f>IF(OR(J9="",COUNT($A$5:$A$154)=0),"",COUNTIFS($H$5:$H$154,J9,$F$5:$F$154,"passend",$G$5:$G$154,"ja"))</f>
        <v/>
      </c>
    </row>
    <row r="10" spans="1:12" x14ac:dyDescent="0.25">
      <c r="A10" s="40"/>
      <c r="B10" s="23"/>
      <c r="C10" s="23"/>
      <c r="D10" s="23"/>
      <c r="E10" s="23"/>
      <c r="F10" s="23"/>
      <c r="G10" s="23"/>
      <c r="H10" s="41" t="str">
        <f>IF(ISNUMBER(A10),DATE(YEAR(A10),MONTH(A10),1),"")</f>
        <v/>
      </c>
      <c r="J10" s="41">
        <f>Monatsraster!A16</f>
        <v>46600</v>
      </c>
      <c r="K10" s="42" t="str">
        <f>IF(OR(J10="",COUNT($A$5:$A$154)=0),"",COUNTIFS($H$5:$H$154,J10,$F$5:$F$154,"passend"))</f>
        <v/>
      </c>
      <c r="L10" s="42" t="str">
        <f>IF(OR(J10="",COUNT($A$5:$A$154)=0),"",COUNTIFS($H$5:$H$154,J10,$F$5:$F$154,"passend",$G$5:$G$154,"ja"))</f>
        <v/>
      </c>
    </row>
    <row r="11" spans="1:12" x14ac:dyDescent="0.25">
      <c r="A11" s="40"/>
      <c r="B11" s="23"/>
      <c r="C11" s="23"/>
      <c r="D11" s="23"/>
      <c r="E11" s="23"/>
      <c r="F11" s="23"/>
      <c r="G11" s="23"/>
      <c r="H11" s="41" t="str">
        <f>IF(ISNUMBER(A11),DATE(YEAR(A11),MONTH(A11),1),"")</f>
        <v/>
      </c>
      <c r="J11" s="41">
        <f>Monatsraster!A17</f>
        <v>46631</v>
      </c>
      <c r="K11" s="42" t="str">
        <f>IF(OR(J11="",COUNT($A$5:$A$154)=0),"",COUNTIFS($H$5:$H$154,J11,$F$5:$F$154,"passend"))</f>
        <v/>
      </c>
      <c r="L11" s="42" t="str">
        <f>IF(OR(J11="",COUNT($A$5:$A$154)=0),"",COUNTIFS($H$5:$H$154,J11,$F$5:$F$154,"passend",$G$5:$G$154,"ja"))</f>
        <v/>
      </c>
    </row>
    <row r="12" spans="1:12" x14ac:dyDescent="0.25">
      <c r="A12" s="40"/>
      <c r="B12" s="23"/>
      <c r="C12" s="23"/>
      <c r="D12" s="23"/>
      <c r="E12" s="23"/>
      <c r="F12" s="23"/>
      <c r="G12" s="23"/>
      <c r="H12" s="41" t="str">
        <f>IF(ISNUMBER(A12),DATE(YEAR(A12),MONTH(A12),1),"")</f>
        <v/>
      </c>
      <c r="J12" s="41">
        <f>Monatsraster!A18</f>
        <v>46661</v>
      </c>
      <c r="K12" s="42" t="str">
        <f>IF(OR(J12="",COUNT($A$5:$A$154)=0),"",COUNTIFS($H$5:$H$154,J12,$F$5:$F$154,"passend"))</f>
        <v/>
      </c>
      <c r="L12" s="42" t="str">
        <f>IF(OR(J12="",COUNT($A$5:$A$154)=0),"",COUNTIFS($H$5:$H$154,J12,$F$5:$F$154,"passend",$G$5:$G$154,"ja"))</f>
        <v/>
      </c>
    </row>
    <row r="13" spans="1:12" x14ac:dyDescent="0.25">
      <c r="A13" s="40"/>
      <c r="B13" s="23"/>
      <c r="C13" s="23"/>
      <c r="D13" s="23"/>
      <c r="E13" s="23"/>
      <c r="F13" s="23"/>
      <c r="G13" s="23"/>
      <c r="H13" s="41" t="str">
        <f>IF(ISNUMBER(A13),DATE(YEAR(A13),MONTH(A13),1),"")</f>
        <v/>
      </c>
      <c r="J13" s="41">
        <f>Monatsraster!A19</f>
        <v>46692</v>
      </c>
      <c r="K13" s="42" t="str">
        <f>IF(OR(J13="",COUNT($A$5:$A$154)=0),"",COUNTIFS($H$5:$H$154,J13,$F$5:$F$154,"passend"))</f>
        <v/>
      </c>
      <c r="L13" s="42" t="str">
        <f>IF(OR(J13="",COUNT($A$5:$A$154)=0),"",COUNTIFS($H$5:$H$154,J13,$F$5:$F$154,"passend",$G$5:$G$154,"ja"))</f>
        <v/>
      </c>
    </row>
    <row r="14" spans="1:12" x14ac:dyDescent="0.25">
      <c r="A14" s="40"/>
      <c r="B14" s="23"/>
      <c r="C14" s="23"/>
      <c r="D14" s="23"/>
      <c r="E14" s="23"/>
      <c r="F14" s="23"/>
      <c r="G14" s="23"/>
      <c r="H14" s="41" t="str">
        <f>IF(ISNUMBER(A14),DATE(YEAR(A14),MONTH(A14),1),"")</f>
        <v/>
      </c>
      <c r="J14" s="41">
        <f>Monatsraster!A20</f>
        <v>46722</v>
      </c>
      <c r="K14" s="42" t="str">
        <f>IF(OR(J14="",COUNT($A$5:$A$154)=0),"",COUNTIFS($H$5:$H$154,J14,$F$5:$F$154,"passend"))</f>
        <v/>
      </c>
      <c r="L14" s="42" t="str">
        <f>IF(OR(J14="",COUNT($A$5:$A$154)=0),"",COUNTIFS($H$5:$H$154,J14,$F$5:$F$154,"passend",$G$5:$G$154,"ja"))</f>
        <v/>
      </c>
    </row>
    <row r="15" spans="1:12" x14ac:dyDescent="0.25">
      <c r="A15" s="40"/>
      <c r="B15" s="23"/>
      <c r="C15" s="23"/>
      <c r="D15" s="23"/>
      <c r="E15" s="23"/>
      <c r="F15" s="23"/>
      <c r="G15" s="23"/>
      <c r="H15" s="41" t="str">
        <f>IF(ISNUMBER(A15),DATE(YEAR(A15),MONTH(A15),1),"")</f>
        <v/>
      </c>
      <c r="J15" s="41">
        <f>Monatsraster!A21</f>
        <v>46753</v>
      </c>
      <c r="K15" s="42" t="str">
        <f>IF(OR(J15="",COUNT($A$5:$A$154)=0),"",COUNTIFS($H$5:$H$154,J15,$F$5:$F$154,"passend"))</f>
        <v/>
      </c>
      <c r="L15" s="42" t="str">
        <f>IF(OR(J15="",COUNT($A$5:$A$154)=0),"",COUNTIFS($H$5:$H$154,J15,$F$5:$F$154,"passend",$G$5:$G$154,"ja"))</f>
        <v/>
      </c>
    </row>
    <row r="16" spans="1:12" x14ac:dyDescent="0.25">
      <c r="A16" s="40"/>
      <c r="B16" s="23"/>
      <c r="C16" s="23"/>
      <c r="D16" s="23"/>
      <c r="E16" s="23"/>
      <c r="F16" s="23"/>
      <c r="G16" s="23"/>
      <c r="H16" s="41" t="str">
        <f>IF(ISNUMBER(A16),DATE(YEAR(A16),MONTH(A16),1),"")</f>
        <v/>
      </c>
      <c r="J16" s="41">
        <f>Monatsraster!A22</f>
        <v>46784</v>
      </c>
      <c r="K16" s="42" t="str">
        <f>IF(OR(J16="",COUNT($A$5:$A$154)=0),"",COUNTIFS($H$5:$H$154,J16,$F$5:$F$154,"passend"))</f>
        <v/>
      </c>
      <c r="L16" s="42" t="str">
        <f>IF(OR(J16="",COUNT($A$5:$A$154)=0),"",COUNTIFS($H$5:$H$154,J16,$F$5:$F$154,"passend",$G$5:$G$154,"ja"))</f>
        <v/>
      </c>
    </row>
    <row r="17" spans="1:12" x14ac:dyDescent="0.25">
      <c r="A17" s="40"/>
      <c r="B17" s="23"/>
      <c r="C17" s="23"/>
      <c r="D17" s="23"/>
      <c r="E17" s="23"/>
      <c r="F17" s="23"/>
      <c r="G17" s="23"/>
      <c r="H17" s="41" t="str">
        <f>IF(ISNUMBER(A17),DATE(YEAR(A17),MONTH(A17),1),"")</f>
        <v/>
      </c>
      <c r="J17" s="41">
        <f>Monatsraster!A23</f>
        <v>46813</v>
      </c>
      <c r="K17" s="42" t="str">
        <f>IF(OR(J17="",COUNT($A$5:$A$154)=0),"",COUNTIFS($H$5:$H$154,J17,$F$5:$F$154,"passend"))</f>
        <v/>
      </c>
      <c r="L17" s="42" t="str">
        <f>IF(OR(J17="",COUNT($A$5:$A$154)=0),"",COUNTIFS($H$5:$H$154,J17,$F$5:$F$154,"passend",$G$5:$G$154,"ja"))</f>
        <v/>
      </c>
    </row>
    <row r="18" spans="1:12" x14ac:dyDescent="0.25">
      <c r="A18" s="40"/>
      <c r="B18" s="23"/>
      <c r="C18" s="23"/>
      <c r="D18" s="23"/>
      <c r="E18" s="23"/>
      <c r="F18" s="23"/>
      <c r="G18" s="23"/>
      <c r="H18" s="41" t="str">
        <f>IF(ISNUMBER(A18),DATE(YEAR(A18),MONTH(A18),1),"")</f>
        <v/>
      </c>
      <c r="J18" s="41">
        <f>Monatsraster!A24</f>
        <v>46844</v>
      </c>
      <c r="K18" s="42" t="str">
        <f>IF(OR(J18="",COUNT($A$5:$A$154)=0),"",COUNTIFS($H$5:$H$154,J18,$F$5:$F$154,"passend"))</f>
        <v/>
      </c>
      <c r="L18" s="42" t="str">
        <f>IF(OR(J18="",COUNT($A$5:$A$154)=0),"",COUNTIFS($H$5:$H$154,J18,$F$5:$F$154,"passend",$G$5:$G$154,"ja"))</f>
        <v/>
      </c>
    </row>
    <row r="19" spans="1:12" x14ac:dyDescent="0.25">
      <c r="A19" s="40"/>
      <c r="B19" s="23"/>
      <c r="C19" s="23"/>
      <c r="D19" s="23"/>
      <c r="E19" s="23"/>
      <c r="F19" s="23"/>
      <c r="G19" s="23"/>
      <c r="H19" s="41" t="str">
        <f>IF(ISNUMBER(A19),DATE(YEAR(A19),MONTH(A19),1),"")</f>
        <v/>
      </c>
      <c r="J19" s="41">
        <f>Monatsraster!A25</f>
        <v>46874</v>
      </c>
      <c r="K19" s="42" t="str">
        <f>IF(OR(J19="",COUNT($A$5:$A$154)=0),"",COUNTIFS($H$5:$H$154,J19,$F$5:$F$154,"passend"))</f>
        <v/>
      </c>
      <c r="L19" s="42" t="str">
        <f>IF(OR(J19="",COUNT($A$5:$A$154)=0),"",COUNTIFS($H$5:$H$154,J19,$F$5:$F$154,"passend",$G$5:$G$154,"ja"))</f>
        <v/>
      </c>
    </row>
    <row r="20" spans="1:12" x14ac:dyDescent="0.25">
      <c r="A20" s="40"/>
      <c r="B20" s="23"/>
      <c r="C20" s="23"/>
      <c r="D20" s="23"/>
      <c r="E20" s="23"/>
      <c r="F20" s="23"/>
      <c r="G20" s="23"/>
      <c r="H20" s="41" t="str">
        <f>IF(ISNUMBER(A20),DATE(YEAR(A20),MONTH(A20),1),"")</f>
        <v/>
      </c>
      <c r="J20" s="41">
        <f>Monatsraster!A26</f>
        <v>46905</v>
      </c>
      <c r="K20" s="42" t="str">
        <f>IF(OR(J20="",COUNT($A$5:$A$154)=0),"",COUNTIFS($H$5:$H$154,J20,$F$5:$F$154,"passend"))</f>
        <v/>
      </c>
      <c r="L20" s="42" t="str">
        <f>IF(OR(J20="",COUNT($A$5:$A$154)=0),"",COUNTIFS($H$5:$H$154,J20,$F$5:$F$154,"passend",$G$5:$G$154,"ja"))</f>
        <v/>
      </c>
    </row>
    <row r="21" spans="1:12" x14ac:dyDescent="0.25">
      <c r="A21" s="40"/>
      <c r="B21" s="23"/>
      <c r="C21" s="23"/>
      <c r="D21" s="23"/>
      <c r="E21" s="23"/>
      <c r="F21" s="23"/>
      <c r="G21" s="23"/>
      <c r="H21" s="41" t="str">
        <f>IF(ISNUMBER(A21),DATE(YEAR(A21),MONTH(A21),1),"")</f>
        <v/>
      </c>
      <c r="J21" s="41">
        <f>Monatsraster!A27</f>
        <v>46935</v>
      </c>
      <c r="K21" s="42" t="str">
        <f>IF(OR(J21="",COUNT($A$5:$A$154)=0),"",COUNTIFS($H$5:$H$154,J21,$F$5:$F$154,"passend"))</f>
        <v/>
      </c>
      <c r="L21" s="42" t="str">
        <f>IF(OR(J21="",COUNT($A$5:$A$154)=0),"",COUNTIFS($H$5:$H$154,J21,$F$5:$F$154,"passend",$G$5:$G$154,"ja"))</f>
        <v/>
      </c>
    </row>
    <row r="22" spans="1:12" x14ac:dyDescent="0.25">
      <c r="A22" s="40"/>
      <c r="B22" s="23"/>
      <c r="C22" s="23"/>
      <c r="D22" s="23"/>
      <c r="E22" s="23"/>
      <c r="F22" s="23"/>
      <c r="G22" s="23"/>
      <c r="H22" s="41" t="str">
        <f>IF(ISNUMBER(A22),DATE(YEAR(A22),MONTH(A22),1),"")</f>
        <v/>
      </c>
      <c r="J22" s="41">
        <f>Monatsraster!A28</f>
        <v>46966</v>
      </c>
      <c r="K22" s="42" t="str">
        <f>IF(OR(J22="",COUNT($A$5:$A$154)=0),"",COUNTIFS($H$5:$H$154,J22,$F$5:$F$154,"passend"))</f>
        <v/>
      </c>
      <c r="L22" s="42" t="str">
        <f>IF(OR(J22="",COUNT($A$5:$A$154)=0),"",COUNTIFS($H$5:$H$154,J22,$F$5:$F$154,"passend",$G$5:$G$154,"ja"))</f>
        <v/>
      </c>
    </row>
    <row r="23" spans="1:12" x14ac:dyDescent="0.25">
      <c r="A23" s="40"/>
      <c r="B23" s="23"/>
      <c r="C23" s="23"/>
      <c r="D23" s="23"/>
      <c r="E23" s="23"/>
      <c r="F23" s="23"/>
      <c r="G23" s="23"/>
      <c r="H23" s="41" t="str">
        <f>IF(ISNUMBER(A23),DATE(YEAR(A23),MONTH(A23),1),"")</f>
        <v/>
      </c>
      <c r="J23" s="41">
        <f>Monatsraster!A29</f>
        <v>46997</v>
      </c>
      <c r="K23" s="42" t="str">
        <f>IF(OR(J23="",COUNT($A$5:$A$154)=0),"",COUNTIFS($H$5:$H$154,J23,$F$5:$F$154,"passend"))</f>
        <v/>
      </c>
      <c r="L23" s="42" t="str">
        <f>IF(OR(J23="",COUNT($A$5:$A$154)=0),"",COUNTIFS($H$5:$H$154,J23,$F$5:$F$154,"passend",$G$5:$G$154,"ja"))</f>
        <v/>
      </c>
    </row>
    <row r="24" spans="1:12" x14ac:dyDescent="0.25">
      <c r="A24" s="40"/>
      <c r="B24" s="23"/>
      <c r="C24" s="23"/>
      <c r="D24" s="23"/>
      <c r="E24" s="23"/>
      <c r="F24" s="23"/>
      <c r="G24" s="23"/>
      <c r="H24" s="41" t="str">
        <f>IF(ISNUMBER(A24),DATE(YEAR(A24),MONTH(A24),1),"")</f>
        <v/>
      </c>
      <c r="J24" s="41">
        <f>Monatsraster!A30</f>
        <v>47027</v>
      </c>
      <c r="K24" s="42" t="str">
        <f>IF(OR(J24="",COUNT($A$5:$A$154)=0),"",COUNTIFS($H$5:$H$154,J24,$F$5:$F$154,"passend"))</f>
        <v/>
      </c>
      <c r="L24" s="42" t="str">
        <f>IF(OR(J24="",COUNT($A$5:$A$154)=0),"",COUNTIFS($H$5:$H$154,J24,$F$5:$F$154,"passend",$G$5:$G$154,"ja"))</f>
        <v/>
      </c>
    </row>
    <row r="25" spans="1:12" x14ac:dyDescent="0.25">
      <c r="A25" s="40"/>
      <c r="B25" s="23"/>
      <c r="C25" s="23"/>
      <c r="D25" s="23"/>
      <c r="E25" s="23"/>
      <c r="F25" s="23"/>
      <c r="G25" s="23"/>
      <c r="H25" s="41" t="str">
        <f>IF(ISNUMBER(A25),DATE(YEAR(A25),MONTH(A25),1),"")</f>
        <v/>
      </c>
      <c r="J25" s="41">
        <f>Monatsraster!A31</f>
        <v>47058</v>
      </c>
      <c r="K25" s="42" t="str">
        <f>IF(OR(J25="",COUNT($A$5:$A$154)=0),"",COUNTIFS($H$5:$H$154,J25,$F$5:$F$154,"passend"))</f>
        <v/>
      </c>
      <c r="L25" s="42" t="str">
        <f>IF(OR(J25="",COUNT($A$5:$A$154)=0),"",COUNTIFS($H$5:$H$154,J25,$F$5:$F$154,"passend",$G$5:$G$154,"ja"))</f>
        <v/>
      </c>
    </row>
    <row r="26" spans="1:12" x14ac:dyDescent="0.25">
      <c r="A26" s="40"/>
      <c r="B26" s="23"/>
      <c r="C26" s="23"/>
      <c r="D26" s="23"/>
      <c r="E26" s="23"/>
      <c r="F26" s="23"/>
      <c r="G26" s="23"/>
      <c r="H26" s="41" t="str">
        <f>IF(ISNUMBER(A26),DATE(YEAR(A26),MONTH(A26),1),"")</f>
        <v/>
      </c>
      <c r="J26" s="41">
        <f>Monatsraster!A32</f>
        <v>47088</v>
      </c>
      <c r="K26" s="42" t="str">
        <f>IF(OR(J26="",COUNT($A$5:$A$154)=0),"",COUNTIFS($H$5:$H$154,J26,$F$5:$F$154,"passend"))</f>
        <v/>
      </c>
      <c r="L26" s="42" t="str">
        <f>IF(OR(J26="",COUNT($A$5:$A$154)=0),"",COUNTIFS($H$5:$H$154,J26,$F$5:$F$154,"passend",$G$5:$G$154,"ja"))</f>
        <v/>
      </c>
    </row>
    <row r="27" spans="1:12" x14ac:dyDescent="0.25">
      <c r="A27" s="40"/>
      <c r="B27" s="23"/>
      <c r="C27" s="23"/>
      <c r="D27" s="23"/>
      <c r="E27" s="23"/>
      <c r="F27" s="23"/>
      <c r="G27" s="23"/>
      <c r="H27" s="41" t="str">
        <f>IF(ISNUMBER(A27),DATE(YEAR(A27),MONTH(A27),1),"")</f>
        <v/>
      </c>
    </row>
    <row r="28" spans="1:12" x14ac:dyDescent="0.25">
      <c r="A28" s="40"/>
      <c r="B28" s="23"/>
      <c r="C28" s="23"/>
      <c r="D28" s="23"/>
      <c r="E28" s="23"/>
      <c r="F28" s="23"/>
      <c r="G28" s="23"/>
      <c r="H28" s="41" t="str">
        <f>IF(ISNUMBER(A28),DATE(YEAR(A28),MONTH(A28),1),"")</f>
        <v/>
      </c>
    </row>
    <row r="29" spans="1:12" x14ac:dyDescent="0.25">
      <c r="A29" s="40"/>
      <c r="B29" s="23"/>
      <c r="C29" s="23"/>
      <c r="D29" s="23"/>
      <c r="E29" s="23"/>
      <c r="F29" s="23"/>
      <c r="G29" s="23"/>
      <c r="H29" s="41" t="str">
        <f>IF(ISNUMBER(A29),DATE(YEAR(A29),MONTH(A29),1),"")</f>
        <v/>
      </c>
    </row>
    <row r="30" spans="1:12" x14ac:dyDescent="0.25">
      <c r="A30" s="40"/>
      <c r="B30" s="23"/>
      <c r="C30" s="23"/>
      <c r="D30" s="23"/>
      <c r="E30" s="23"/>
      <c r="F30" s="23"/>
      <c r="G30" s="23"/>
      <c r="H30" s="41" t="str">
        <f>IF(ISNUMBER(A30),DATE(YEAR(A30),MONTH(A30),1),"")</f>
        <v/>
      </c>
    </row>
    <row r="31" spans="1:12" x14ac:dyDescent="0.25">
      <c r="A31" s="40"/>
      <c r="B31" s="23"/>
      <c r="C31" s="23"/>
      <c r="D31" s="23"/>
      <c r="E31" s="23"/>
      <c r="F31" s="23"/>
      <c r="G31" s="23"/>
      <c r="H31" s="41" t="str">
        <f>IF(ISNUMBER(A31),DATE(YEAR(A31),MONTH(A31),1),"")</f>
        <v/>
      </c>
    </row>
    <row r="32" spans="1:12" x14ac:dyDescent="0.25">
      <c r="A32" s="40"/>
      <c r="B32" s="23"/>
      <c r="C32" s="23"/>
      <c r="D32" s="23"/>
      <c r="E32" s="23"/>
      <c r="F32" s="23"/>
      <c r="G32" s="23"/>
      <c r="H32" s="41" t="str">
        <f>IF(ISNUMBER(A32),DATE(YEAR(A32),MONTH(A32),1),"")</f>
        <v/>
      </c>
    </row>
    <row r="33" spans="1:8" x14ac:dyDescent="0.25">
      <c r="A33" s="40"/>
      <c r="B33" s="23"/>
      <c r="C33" s="23"/>
      <c r="D33" s="23"/>
      <c r="E33" s="23"/>
      <c r="F33" s="23"/>
      <c r="G33" s="23"/>
      <c r="H33" s="41" t="str">
        <f>IF(ISNUMBER(A33),DATE(YEAR(A33),MONTH(A33),1),"")</f>
        <v/>
      </c>
    </row>
    <row r="34" spans="1:8" x14ac:dyDescent="0.25">
      <c r="A34" s="40"/>
      <c r="B34" s="23"/>
      <c r="C34" s="23"/>
      <c r="D34" s="23"/>
      <c r="E34" s="23"/>
      <c r="F34" s="23"/>
      <c r="G34" s="23"/>
      <c r="H34" s="41" t="str">
        <f>IF(ISNUMBER(A34),DATE(YEAR(A34),MONTH(A34),1),"")</f>
        <v/>
      </c>
    </row>
    <row r="35" spans="1:8" x14ac:dyDescent="0.25">
      <c r="A35" s="40"/>
      <c r="B35" s="23"/>
      <c r="C35" s="23"/>
      <c r="D35" s="23"/>
      <c r="E35" s="23"/>
      <c r="F35" s="23"/>
      <c r="G35" s="23"/>
      <c r="H35" s="41" t="str">
        <f>IF(ISNUMBER(A35),DATE(YEAR(A35),MONTH(A35),1),"")</f>
        <v/>
      </c>
    </row>
    <row r="36" spans="1:8" x14ac:dyDescent="0.25">
      <c r="A36" s="40"/>
      <c r="B36" s="23"/>
      <c r="C36" s="23"/>
      <c r="D36" s="23"/>
      <c r="E36" s="23"/>
      <c r="F36" s="23"/>
      <c r="G36" s="23"/>
      <c r="H36" s="41" t="str">
        <f>IF(ISNUMBER(A36),DATE(YEAR(A36),MONTH(A36),1),"")</f>
        <v/>
      </c>
    </row>
    <row r="37" spans="1:8" x14ac:dyDescent="0.25">
      <c r="A37" s="40"/>
      <c r="B37" s="23"/>
      <c r="C37" s="23"/>
      <c r="D37" s="23"/>
      <c r="E37" s="23"/>
      <c r="F37" s="23"/>
      <c r="G37" s="23"/>
      <c r="H37" s="41" t="str">
        <f>IF(ISNUMBER(A37),DATE(YEAR(A37),MONTH(A37),1),"")</f>
        <v/>
      </c>
    </row>
    <row r="38" spans="1:8" x14ac:dyDescent="0.25">
      <c r="A38" s="40"/>
      <c r="B38" s="23"/>
      <c r="C38" s="23"/>
      <c r="D38" s="23"/>
      <c r="E38" s="23"/>
      <c r="F38" s="23"/>
      <c r="G38" s="23"/>
      <c r="H38" s="41" t="str">
        <f>IF(ISNUMBER(A38),DATE(YEAR(A38),MONTH(A38),1),"")</f>
        <v/>
      </c>
    </row>
    <row r="39" spans="1:8" x14ac:dyDescent="0.25">
      <c r="A39" s="40"/>
      <c r="B39" s="23"/>
      <c r="C39" s="23"/>
      <c r="D39" s="23"/>
      <c r="E39" s="23"/>
      <c r="F39" s="23"/>
      <c r="G39" s="23"/>
      <c r="H39" s="41" t="str">
        <f>IF(ISNUMBER(A39),DATE(YEAR(A39),MONTH(A39),1),"")</f>
        <v/>
      </c>
    </row>
    <row r="40" spans="1:8" x14ac:dyDescent="0.25">
      <c r="A40" s="40"/>
      <c r="B40" s="23"/>
      <c r="C40" s="23"/>
      <c r="D40" s="23"/>
      <c r="E40" s="23"/>
      <c r="F40" s="23"/>
      <c r="G40" s="23"/>
      <c r="H40" s="41" t="str">
        <f>IF(ISNUMBER(A40),DATE(YEAR(A40),MONTH(A40),1),"")</f>
        <v/>
      </c>
    </row>
    <row r="41" spans="1:8" x14ac:dyDescent="0.25">
      <c r="A41" s="40"/>
      <c r="B41" s="23"/>
      <c r="C41" s="23"/>
      <c r="D41" s="23"/>
      <c r="E41" s="23"/>
      <c r="F41" s="23"/>
      <c r="G41" s="23"/>
      <c r="H41" s="41" t="str">
        <f>IF(ISNUMBER(A41),DATE(YEAR(A41),MONTH(A41),1),"")</f>
        <v/>
      </c>
    </row>
    <row r="42" spans="1:8" x14ac:dyDescent="0.25">
      <c r="A42" s="40"/>
      <c r="B42" s="23"/>
      <c r="C42" s="23"/>
      <c r="D42" s="23"/>
      <c r="E42" s="23"/>
      <c r="F42" s="23"/>
      <c r="G42" s="23"/>
      <c r="H42" s="41" t="str">
        <f>IF(ISNUMBER(A42),DATE(YEAR(A42),MONTH(A42),1),"")</f>
        <v/>
      </c>
    </row>
    <row r="43" spans="1:8" x14ac:dyDescent="0.25">
      <c r="A43" s="40"/>
      <c r="B43" s="23"/>
      <c r="C43" s="23"/>
      <c r="D43" s="23"/>
      <c r="E43" s="23"/>
      <c r="F43" s="23"/>
      <c r="G43" s="23"/>
      <c r="H43" s="41" t="str">
        <f>IF(ISNUMBER(A43),DATE(YEAR(A43),MONTH(A43),1),"")</f>
        <v/>
      </c>
    </row>
    <row r="44" spans="1:8" x14ac:dyDescent="0.25">
      <c r="A44" s="40"/>
      <c r="B44" s="23"/>
      <c r="C44" s="23"/>
      <c r="D44" s="23"/>
      <c r="E44" s="23"/>
      <c r="F44" s="23"/>
      <c r="G44" s="23"/>
      <c r="H44" s="41" t="str">
        <f>IF(ISNUMBER(A44),DATE(YEAR(A44),MONTH(A44),1),"")</f>
        <v/>
      </c>
    </row>
    <row r="45" spans="1:8" x14ac:dyDescent="0.25">
      <c r="A45" s="40"/>
      <c r="B45" s="23"/>
      <c r="C45" s="23"/>
      <c r="D45" s="23"/>
      <c r="E45" s="23"/>
      <c r="F45" s="23"/>
      <c r="G45" s="23"/>
      <c r="H45" s="41" t="str">
        <f>IF(ISNUMBER(A45),DATE(YEAR(A45),MONTH(A45),1),"")</f>
        <v/>
      </c>
    </row>
    <row r="46" spans="1:8" x14ac:dyDescent="0.25">
      <c r="A46" s="40"/>
      <c r="B46" s="23"/>
      <c r="C46" s="23"/>
      <c r="D46" s="23"/>
      <c r="E46" s="23"/>
      <c r="F46" s="23"/>
      <c r="G46" s="23"/>
      <c r="H46" s="41" t="str">
        <f>IF(ISNUMBER(A46),DATE(YEAR(A46),MONTH(A46),1),"")</f>
        <v/>
      </c>
    </row>
    <row r="47" spans="1:8" x14ac:dyDescent="0.25">
      <c r="A47" s="40"/>
      <c r="B47" s="23"/>
      <c r="C47" s="23"/>
      <c r="D47" s="23"/>
      <c r="E47" s="23"/>
      <c r="F47" s="23"/>
      <c r="G47" s="23"/>
      <c r="H47" s="41" t="str">
        <f>IF(ISNUMBER(A47),DATE(YEAR(A47),MONTH(A47),1),"")</f>
        <v/>
      </c>
    </row>
    <row r="48" spans="1:8" x14ac:dyDescent="0.25">
      <c r="A48" s="40"/>
      <c r="B48" s="23"/>
      <c r="C48" s="23"/>
      <c r="D48" s="23"/>
      <c r="E48" s="23"/>
      <c r="F48" s="23"/>
      <c r="G48" s="23"/>
      <c r="H48" s="41" t="str">
        <f>IF(ISNUMBER(A48),DATE(YEAR(A48),MONTH(A48),1),"")</f>
        <v/>
      </c>
    </row>
    <row r="49" spans="1:8" x14ac:dyDescent="0.25">
      <c r="A49" s="40"/>
      <c r="B49" s="23"/>
      <c r="C49" s="23"/>
      <c r="D49" s="23"/>
      <c r="E49" s="23"/>
      <c r="F49" s="23"/>
      <c r="G49" s="23"/>
      <c r="H49" s="41" t="str">
        <f>IF(ISNUMBER(A49),DATE(YEAR(A49),MONTH(A49),1),"")</f>
        <v/>
      </c>
    </row>
    <row r="50" spans="1:8" x14ac:dyDescent="0.25">
      <c r="A50" s="40"/>
      <c r="B50" s="23"/>
      <c r="C50" s="23"/>
      <c r="D50" s="23"/>
      <c r="E50" s="23"/>
      <c r="F50" s="23"/>
      <c r="G50" s="23"/>
      <c r="H50" s="41" t="str">
        <f>IF(ISNUMBER(A50),DATE(YEAR(A50),MONTH(A50),1),"")</f>
        <v/>
      </c>
    </row>
    <row r="51" spans="1:8" x14ac:dyDescent="0.25">
      <c r="A51" s="40"/>
      <c r="B51" s="23"/>
      <c r="C51" s="23"/>
      <c r="D51" s="23"/>
      <c r="E51" s="23"/>
      <c r="F51" s="23"/>
      <c r="G51" s="23"/>
      <c r="H51" s="41" t="str">
        <f>IF(ISNUMBER(A51),DATE(YEAR(A51),MONTH(A51),1),"")</f>
        <v/>
      </c>
    </row>
    <row r="52" spans="1:8" x14ac:dyDescent="0.25">
      <c r="A52" s="40"/>
      <c r="B52" s="23"/>
      <c r="C52" s="23"/>
      <c r="D52" s="23"/>
      <c r="E52" s="23"/>
      <c r="F52" s="23"/>
      <c r="G52" s="23"/>
      <c r="H52" s="41" t="str">
        <f>IF(ISNUMBER(A52),DATE(YEAR(A52),MONTH(A52),1),"")</f>
        <v/>
      </c>
    </row>
    <row r="53" spans="1:8" x14ac:dyDescent="0.25">
      <c r="A53" s="40"/>
      <c r="B53" s="23"/>
      <c r="C53" s="23"/>
      <c r="D53" s="23"/>
      <c r="E53" s="23"/>
      <c r="F53" s="23"/>
      <c r="G53" s="23"/>
      <c r="H53" s="41" t="str">
        <f>IF(ISNUMBER(A53),DATE(YEAR(A53),MONTH(A53),1),"")</f>
        <v/>
      </c>
    </row>
    <row r="54" spans="1:8" x14ac:dyDescent="0.25">
      <c r="A54" s="40"/>
      <c r="B54" s="23"/>
      <c r="C54" s="23"/>
      <c r="D54" s="23"/>
      <c r="E54" s="23"/>
      <c r="F54" s="23"/>
      <c r="G54" s="23"/>
      <c r="H54" s="41" t="str">
        <f>IF(ISNUMBER(A54),DATE(YEAR(A54),MONTH(A54),1),"")</f>
        <v/>
      </c>
    </row>
    <row r="55" spans="1:8" x14ac:dyDescent="0.25">
      <c r="A55" s="40"/>
      <c r="B55" s="23"/>
      <c r="C55" s="23"/>
      <c r="D55" s="23"/>
      <c r="E55" s="23"/>
      <c r="F55" s="23"/>
      <c r="G55" s="23"/>
      <c r="H55" s="41" t="str">
        <f>IF(ISNUMBER(A55),DATE(YEAR(A55),MONTH(A55),1),"")</f>
        <v/>
      </c>
    </row>
    <row r="56" spans="1:8" x14ac:dyDescent="0.25">
      <c r="A56" s="40"/>
      <c r="B56" s="23"/>
      <c r="C56" s="23"/>
      <c r="D56" s="23"/>
      <c r="E56" s="23"/>
      <c r="F56" s="23"/>
      <c r="G56" s="23"/>
      <c r="H56" s="41" t="str">
        <f>IF(ISNUMBER(A56),DATE(YEAR(A56),MONTH(A56),1),"")</f>
        <v/>
      </c>
    </row>
    <row r="57" spans="1:8" x14ac:dyDescent="0.25">
      <c r="A57" s="40"/>
      <c r="B57" s="23"/>
      <c r="C57" s="23"/>
      <c r="D57" s="23"/>
      <c r="E57" s="23"/>
      <c r="F57" s="23"/>
      <c r="G57" s="23"/>
      <c r="H57" s="41" t="str">
        <f>IF(ISNUMBER(A57),DATE(YEAR(A57),MONTH(A57),1),"")</f>
        <v/>
      </c>
    </row>
    <row r="58" spans="1:8" x14ac:dyDescent="0.25">
      <c r="A58" s="40"/>
      <c r="B58" s="23"/>
      <c r="C58" s="23"/>
      <c r="D58" s="23"/>
      <c r="E58" s="23"/>
      <c r="F58" s="23"/>
      <c r="G58" s="23"/>
      <c r="H58" s="41" t="str">
        <f>IF(ISNUMBER(A58),DATE(YEAR(A58),MONTH(A58),1),"")</f>
        <v/>
      </c>
    </row>
    <row r="59" spans="1:8" x14ac:dyDescent="0.25">
      <c r="A59" s="40"/>
      <c r="B59" s="23"/>
      <c r="C59" s="23"/>
      <c r="D59" s="23"/>
      <c r="E59" s="23"/>
      <c r="F59" s="23"/>
      <c r="G59" s="23"/>
      <c r="H59" s="41" t="str">
        <f>IF(ISNUMBER(A59),DATE(YEAR(A59),MONTH(A59),1),"")</f>
        <v/>
      </c>
    </row>
    <row r="60" spans="1:8" x14ac:dyDescent="0.25">
      <c r="A60" s="40"/>
      <c r="B60" s="23"/>
      <c r="C60" s="23"/>
      <c r="D60" s="23"/>
      <c r="E60" s="23"/>
      <c r="F60" s="23"/>
      <c r="G60" s="23"/>
      <c r="H60" s="41" t="str">
        <f>IF(ISNUMBER(A60),DATE(YEAR(A60),MONTH(A60),1),"")</f>
        <v/>
      </c>
    </row>
    <row r="61" spans="1:8" x14ac:dyDescent="0.25">
      <c r="A61" s="40"/>
      <c r="B61" s="23"/>
      <c r="C61" s="23"/>
      <c r="D61" s="23"/>
      <c r="E61" s="23"/>
      <c r="F61" s="23"/>
      <c r="G61" s="23"/>
      <c r="H61" s="41" t="str">
        <f>IF(ISNUMBER(A61),DATE(YEAR(A61),MONTH(A61),1),"")</f>
        <v/>
      </c>
    </row>
    <row r="62" spans="1:8" x14ac:dyDescent="0.25">
      <c r="A62" s="40"/>
      <c r="B62" s="23"/>
      <c r="C62" s="23"/>
      <c r="D62" s="23"/>
      <c r="E62" s="23"/>
      <c r="F62" s="23"/>
      <c r="G62" s="23"/>
      <c r="H62" s="41" t="str">
        <f>IF(ISNUMBER(A62),DATE(YEAR(A62),MONTH(A62),1),"")</f>
        <v/>
      </c>
    </row>
    <row r="63" spans="1:8" x14ac:dyDescent="0.25">
      <c r="A63" s="40"/>
      <c r="B63" s="23"/>
      <c r="C63" s="23"/>
      <c r="D63" s="23"/>
      <c r="E63" s="23"/>
      <c r="F63" s="23"/>
      <c r="G63" s="23"/>
      <c r="H63" s="41" t="str">
        <f>IF(ISNUMBER(A63),DATE(YEAR(A63),MONTH(A63),1),"")</f>
        <v/>
      </c>
    </row>
    <row r="64" spans="1:8" x14ac:dyDescent="0.25">
      <c r="A64" s="40"/>
      <c r="B64" s="23"/>
      <c r="C64" s="23"/>
      <c r="D64" s="23"/>
      <c r="E64" s="23"/>
      <c r="F64" s="23"/>
      <c r="G64" s="23"/>
      <c r="H64" s="41" t="str">
        <f>IF(ISNUMBER(A64),DATE(YEAR(A64),MONTH(A64),1),"")</f>
        <v/>
      </c>
    </row>
    <row r="65" spans="1:8" x14ac:dyDescent="0.25">
      <c r="A65" s="40"/>
      <c r="B65" s="23"/>
      <c r="C65" s="23"/>
      <c r="D65" s="23"/>
      <c r="E65" s="23"/>
      <c r="F65" s="23"/>
      <c r="G65" s="23"/>
      <c r="H65" s="41" t="str">
        <f>IF(ISNUMBER(A65),DATE(YEAR(A65),MONTH(A65),1),"")</f>
        <v/>
      </c>
    </row>
    <row r="66" spans="1:8" x14ac:dyDescent="0.25">
      <c r="A66" s="40"/>
      <c r="B66" s="23"/>
      <c r="C66" s="23"/>
      <c r="D66" s="23"/>
      <c r="E66" s="23"/>
      <c r="F66" s="23"/>
      <c r="G66" s="23"/>
      <c r="H66" s="41" t="str">
        <f>IF(ISNUMBER(A66),DATE(YEAR(A66),MONTH(A66),1),"")</f>
        <v/>
      </c>
    </row>
    <row r="67" spans="1:8" x14ac:dyDescent="0.25">
      <c r="A67" s="40"/>
      <c r="B67" s="23"/>
      <c r="C67" s="23"/>
      <c r="D67" s="23"/>
      <c r="E67" s="23"/>
      <c r="F67" s="23"/>
      <c r="G67" s="23"/>
      <c r="H67" s="41" t="str">
        <f>IF(ISNUMBER(A67),DATE(YEAR(A67),MONTH(A67),1),"")</f>
        <v/>
      </c>
    </row>
    <row r="68" spans="1:8" x14ac:dyDescent="0.25">
      <c r="A68" s="40"/>
      <c r="B68" s="23"/>
      <c r="C68" s="23"/>
      <c r="D68" s="23"/>
      <c r="E68" s="23"/>
      <c r="F68" s="23"/>
      <c r="G68" s="23"/>
      <c r="H68" s="41" t="str">
        <f>IF(ISNUMBER(A68),DATE(YEAR(A68),MONTH(A68),1),"")</f>
        <v/>
      </c>
    </row>
    <row r="69" spans="1:8" x14ac:dyDescent="0.25">
      <c r="A69" s="40"/>
      <c r="B69" s="23"/>
      <c r="C69" s="23"/>
      <c r="D69" s="23"/>
      <c r="E69" s="23"/>
      <c r="F69" s="23"/>
      <c r="G69" s="23"/>
      <c r="H69" s="41" t="str">
        <f>IF(ISNUMBER(A69),DATE(YEAR(A69),MONTH(A69),1),"")</f>
        <v/>
      </c>
    </row>
    <row r="70" spans="1:8" x14ac:dyDescent="0.25">
      <c r="A70" s="40"/>
      <c r="B70" s="23"/>
      <c r="C70" s="23"/>
      <c r="D70" s="23"/>
      <c r="E70" s="23"/>
      <c r="F70" s="23"/>
      <c r="G70" s="23"/>
      <c r="H70" s="41" t="str">
        <f>IF(ISNUMBER(A70),DATE(YEAR(A70),MONTH(A70),1),"")</f>
        <v/>
      </c>
    </row>
    <row r="71" spans="1:8" x14ac:dyDescent="0.25">
      <c r="A71" s="40"/>
      <c r="B71" s="23"/>
      <c r="C71" s="23"/>
      <c r="D71" s="23"/>
      <c r="E71" s="23"/>
      <c r="F71" s="23"/>
      <c r="G71" s="23"/>
      <c r="H71" s="41" t="str">
        <f>IF(ISNUMBER(A71),DATE(YEAR(A71),MONTH(A71),1),"")</f>
        <v/>
      </c>
    </row>
    <row r="72" spans="1:8" x14ac:dyDescent="0.25">
      <c r="A72" s="40"/>
      <c r="B72" s="23"/>
      <c r="C72" s="23"/>
      <c r="D72" s="23"/>
      <c r="E72" s="23"/>
      <c r="F72" s="23"/>
      <c r="G72" s="23"/>
      <c r="H72" s="41" t="str">
        <f>IF(ISNUMBER(A72),DATE(YEAR(A72),MONTH(A72),1),"")</f>
        <v/>
      </c>
    </row>
    <row r="73" spans="1:8" x14ac:dyDescent="0.25">
      <c r="A73" s="40"/>
      <c r="B73" s="23"/>
      <c r="C73" s="23"/>
      <c r="D73" s="23"/>
      <c r="E73" s="23"/>
      <c r="F73" s="23"/>
      <c r="G73" s="23"/>
      <c r="H73" s="41" t="str">
        <f>IF(ISNUMBER(A73),DATE(YEAR(A73),MONTH(A73),1),"")</f>
        <v/>
      </c>
    </row>
    <row r="74" spans="1:8" x14ac:dyDescent="0.25">
      <c r="A74" s="40"/>
      <c r="B74" s="23"/>
      <c r="C74" s="23"/>
      <c r="D74" s="23"/>
      <c r="E74" s="23"/>
      <c r="F74" s="23"/>
      <c r="G74" s="23"/>
      <c r="H74" s="41" t="str">
        <f>IF(ISNUMBER(A74),DATE(YEAR(A74),MONTH(A74),1),"")</f>
        <v/>
      </c>
    </row>
    <row r="75" spans="1:8" x14ac:dyDescent="0.25">
      <c r="A75" s="40"/>
      <c r="B75" s="23"/>
      <c r="C75" s="23"/>
      <c r="D75" s="23"/>
      <c r="E75" s="23"/>
      <c r="F75" s="23"/>
      <c r="G75" s="23"/>
      <c r="H75" s="41" t="str">
        <f>IF(ISNUMBER(A75),DATE(YEAR(A75),MONTH(A75),1),"")</f>
        <v/>
      </c>
    </row>
    <row r="76" spans="1:8" x14ac:dyDescent="0.25">
      <c r="A76" s="40"/>
      <c r="B76" s="23"/>
      <c r="C76" s="23"/>
      <c r="D76" s="23"/>
      <c r="E76" s="23"/>
      <c r="F76" s="23"/>
      <c r="G76" s="23"/>
      <c r="H76" s="41" t="str">
        <f>IF(ISNUMBER(A76),DATE(YEAR(A76),MONTH(A76),1),"")</f>
        <v/>
      </c>
    </row>
    <row r="77" spans="1:8" x14ac:dyDescent="0.25">
      <c r="A77" s="40"/>
      <c r="B77" s="23"/>
      <c r="C77" s="23"/>
      <c r="D77" s="23"/>
      <c r="E77" s="23"/>
      <c r="F77" s="23"/>
      <c r="G77" s="23"/>
      <c r="H77" s="41" t="str">
        <f>IF(ISNUMBER(A77),DATE(YEAR(A77),MONTH(A77),1),"")</f>
        <v/>
      </c>
    </row>
    <row r="78" spans="1:8" x14ac:dyDescent="0.25">
      <c r="A78" s="40"/>
      <c r="B78" s="23"/>
      <c r="C78" s="23"/>
      <c r="D78" s="23"/>
      <c r="E78" s="23"/>
      <c r="F78" s="23"/>
      <c r="G78" s="23"/>
      <c r="H78" s="41" t="str">
        <f>IF(ISNUMBER(A78),DATE(YEAR(A78),MONTH(A78),1),"")</f>
        <v/>
      </c>
    </row>
    <row r="79" spans="1:8" x14ac:dyDescent="0.25">
      <c r="A79" s="40"/>
      <c r="B79" s="23"/>
      <c r="C79" s="23"/>
      <c r="D79" s="23"/>
      <c r="E79" s="23"/>
      <c r="F79" s="23"/>
      <c r="G79" s="23"/>
      <c r="H79" s="41" t="str">
        <f>IF(ISNUMBER(A79),DATE(YEAR(A79),MONTH(A79),1),"")</f>
        <v/>
      </c>
    </row>
    <row r="80" spans="1:8" x14ac:dyDescent="0.25">
      <c r="A80" s="40"/>
      <c r="B80" s="23"/>
      <c r="C80" s="23"/>
      <c r="D80" s="23"/>
      <c r="E80" s="23"/>
      <c r="F80" s="23"/>
      <c r="G80" s="23"/>
      <c r="H80" s="41" t="str">
        <f>IF(ISNUMBER(A80),DATE(YEAR(A80),MONTH(A80),1),"")</f>
        <v/>
      </c>
    </row>
    <row r="81" spans="1:8" x14ac:dyDescent="0.25">
      <c r="A81" s="40"/>
      <c r="B81" s="23"/>
      <c r="C81" s="23"/>
      <c r="D81" s="23"/>
      <c r="E81" s="23"/>
      <c r="F81" s="23"/>
      <c r="G81" s="23"/>
      <c r="H81" s="41" t="str">
        <f>IF(ISNUMBER(A81),DATE(YEAR(A81),MONTH(A81),1),"")</f>
        <v/>
      </c>
    </row>
    <row r="82" spans="1:8" x14ac:dyDescent="0.25">
      <c r="A82" s="40"/>
      <c r="B82" s="23"/>
      <c r="C82" s="23"/>
      <c r="D82" s="23"/>
      <c r="E82" s="23"/>
      <c r="F82" s="23"/>
      <c r="G82" s="23"/>
      <c r="H82" s="41" t="str">
        <f>IF(ISNUMBER(A82),DATE(YEAR(A82),MONTH(A82),1),"")</f>
        <v/>
      </c>
    </row>
    <row r="83" spans="1:8" x14ac:dyDescent="0.25">
      <c r="A83" s="40"/>
      <c r="B83" s="23"/>
      <c r="C83" s="23"/>
      <c r="D83" s="23"/>
      <c r="E83" s="23"/>
      <c r="F83" s="23"/>
      <c r="G83" s="23"/>
      <c r="H83" s="41" t="str">
        <f>IF(ISNUMBER(A83),DATE(YEAR(A83),MONTH(A83),1),"")</f>
        <v/>
      </c>
    </row>
    <row r="84" spans="1:8" x14ac:dyDescent="0.25">
      <c r="A84" s="40"/>
      <c r="B84" s="23"/>
      <c r="C84" s="23"/>
      <c r="D84" s="23"/>
      <c r="E84" s="23"/>
      <c r="F84" s="23"/>
      <c r="G84" s="23"/>
      <c r="H84" s="41" t="str">
        <f>IF(ISNUMBER(A84),DATE(YEAR(A84),MONTH(A84),1),"")</f>
        <v/>
      </c>
    </row>
    <row r="85" spans="1:8" x14ac:dyDescent="0.25">
      <c r="A85" s="40"/>
      <c r="B85" s="23"/>
      <c r="C85" s="23"/>
      <c r="D85" s="23"/>
      <c r="E85" s="23"/>
      <c r="F85" s="23"/>
      <c r="G85" s="23"/>
      <c r="H85" s="41" t="str">
        <f>IF(ISNUMBER(A85),DATE(YEAR(A85),MONTH(A85),1),"")</f>
        <v/>
      </c>
    </row>
    <row r="86" spans="1:8" x14ac:dyDescent="0.25">
      <c r="A86" s="40"/>
      <c r="B86" s="23"/>
      <c r="C86" s="23"/>
      <c r="D86" s="23"/>
      <c r="E86" s="23"/>
      <c r="F86" s="23"/>
      <c r="G86" s="23"/>
      <c r="H86" s="41" t="str">
        <f>IF(ISNUMBER(A86),DATE(YEAR(A86),MONTH(A86),1),"")</f>
        <v/>
      </c>
    </row>
    <row r="87" spans="1:8" x14ac:dyDescent="0.25">
      <c r="A87" s="40"/>
      <c r="B87" s="23"/>
      <c r="C87" s="23"/>
      <c r="D87" s="23"/>
      <c r="E87" s="23"/>
      <c r="F87" s="23"/>
      <c r="G87" s="23"/>
      <c r="H87" s="41" t="str">
        <f>IF(ISNUMBER(A87),DATE(YEAR(A87),MONTH(A87),1),"")</f>
        <v/>
      </c>
    </row>
    <row r="88" spans="1:8" x14ac:dyDescent="0.25">
      <c r="A88" s="40"/>
      <c r="B88" s="23"/>
      <c r="C88" s="23"/>
      <c r="D88" s="23"/>
      <c r="E88" s="23"/>
      <c r="F88" s="23"/>
      <c r="G88" s="23"/>
      <c r="H88" s="41" t="str">
        <f>IF(ISNUMBER(A88),DATE(YEAR(A88),MONTH(A88),1),"")</f>
        <v/>
      </c>
    </row>
    <row r="89" spans="1:8" x14ac:dyDescent="0.25">
      <c r="A89" s="40"/>
      <c r="B89" s="23"/>
      <c r="C89" s="23"/>
      <c r="D89" s="23"/>
      <c r="E89" s="23"/>
      <c r="F89" s="23"/>
      <c r="G89" s="23"/>
      <c r="H89" s="41" t="str">
        <f>IF(ISNUMBER(A89),DATE(YEAR(A89),MONTH(A89),1),"")</f>
        <v/>
      </c>
    </row>
    <row r="90" spans="1:8" x14ac:dyDescent="0.25">
      <c r="A90" s="40"/>
      <c r="B90" s="23"/>
      <c r="C90" s="23"/>
      <c r="D90" s="23"/>
      <c r="E90" s="23"/>
      <c r="F90" s="23"/>
      <c r="G90" s="23"/>
      <c r="H90" s="41" t="str">
        <f>IF(ISNUMBER(A90),DATE(YEAR(A90),MONTH(A90),1),"")</f>
        <v/>
      </c>
    </row>
    <row r="91" spans="1:8" x14ac:dyDescent="0.25">
      <c r="A91" s="40"/>
      <c r="B91" s="23"/>
      <c r="C91" s="23"/>
      <c r="D91" s="23"/>
      <c r="E91" s="23"/>
      <c r="F91" s="23"/>
      <c r="G91" s="23"/>
      <c r="H91" s="41" t="str">
        <f>IF(ISNUMBER(A91),DATE(YEAR(A91),MONTH(A91),1),"")</f>
        <v/>
      </c>
    </row>
    <row r="92" spans="1:8" x14ac:dyDescent="0.25">
      <c r="A92" s="40"/>
      <c r="B92" s="23"/>
      <c r="C92" s="23"/>
      <c r="D92" s="23"/>
      <c r="E92" s="23"/>
      <c r="F92" s="23"/>
      <c r="G92" s="23"/>
      <c r="H92" s="41" t="str">
        <f>IF(ISNUMBER(A92),DATE(YEAR(A92),MONTH(A92),1),"")</f>
        <v/>
      </c>
    </row>
    <row r="93" spans="1:8" x14ac:dyDescent="0.25">
      <c r="A93" s="40"/>
      <c r="B93" s="23"/>
      <c r="C93" s="23"/>
      <c r="D93" s="23"/>
      <c r="E93" s="23"/>
      <c r="F93" s="23"/>
      <c r="G93" s="23"/>
      <c r="H93" s="41" t="str">
        <f>IF(ISNUMBER(A93),DATE(YEAR(A93),MONTH(A93),1),"")</f>
        <v/>
      </c>
    </row>
    <row r="94" spans="1:8" x14ac:dyDescent="0.25">
      <c r="A94" s="40"/>
      <c r="B94" s="23"/>
      <c r="C94" s="23"/>
      <c r="D94" s="23"/>
      <c r="E94" s="23"/>
      <c r="F94" s="23"/>
      <c r="G94" s="23"/>
      <c r="H94" s="41" t="str">
        <f>IF(ISNUMBER(A94),DATE(YEAR(A94),MONTH(A94),1),"")</f>
        <v/>
      </c>
    </row>
    <row r="95" spans="1:8" x14ac:dyDescent="0.25">
      <c r="A95" s="40"/>
      <c r="B95" s="23"/>
      <c r="C95" s="23"/>
      <c r="D95" s="23"/>
      <c r="E95" s="23"/>
      <c r="F95" s="23"/>
      <c r="G95" s="23"/>
      <c r="H95" s="41" t="str">
        <f>IF(ISNUMBER(A95),DATE(YEAR(A95),MONTH(A95),1),"")</f>
        <v/>
      </c>
    </row>
    <row r="96" spans="1:8" x14ac:dyDescent="0.25">
      <c r="A96" s="40"/>
      <c r="B96" s="23"/>
      <c r="C96" s="23"/>
      <c r="D96" s="23"/>
      <c r="E96" s="23"/>
      <c r="F96" s="23"/>
      <c r="G96" s="23"/>
      <c r="H96" s="41" t="str">
        <f>IF(ISNUMBER(A96),DATE(YEAR(A96),MONTH(A96),1),"")</f>
        <v/>
      </c>
    </row>
    <row r="97" spans="1:8" x14ac:dyDescent="0.25">
      <c r="A97" s="40"/>
      <c r="B97" s="23"/>
      <c r="C97" s="23"/>
      <c r="D97" s="23"/>
      <c r="E97" s="23"/>
      <c r="F97" s="23"/>
      <c r="G97" s="23"/>
      <c r="H97" s="41" t="str">
        <f>IF(ISNUMBER(A97),DATE(YEAR(A97),MONTH(A97),1),"")</f>
        <v/>
      </c>
    </row>
    <row r="98" spans="1:8" x14ac:dyDescent="0.25">
      <c r="A98" s="40"/>
      <c r="B98" s="23"/>
      <c r="C98" s="23"/>
      <c r="D98" s="23"/>
      <c r="E98" s="23"/>
      <c r="F98" s="23"/>
      <c r="G98" s="23"/>
      <c r="H98" s="41" t="str">
        <f>IF(ISNUMBER(A98),DATE(YEAR(A98),MONTH(A98),1),"")</f>
        <v/>
      </c>
    </row>
    <row r="99" spans="1:8" x14ac:dyDescent="0.25">
      <c r="A99" s="40"/>
      <c r="B99" s="23"/>
      <c r="C99" s="23"/>
      <c r="D99" s="23"/>
      <c r="E99" s="23"/>
      <c r="F99" s="23"/>
      <c r="G99" s="23"/>
      <c r="H99" s="41" t="str">
        <f>IF(ISNUMBER(A99),DATE(YEAR(A99),MONTH(A99),1),"")</f>
        <v/>
      </c>
    </row>
    <row r="100" spans="1:8" x14ac:dyDescent="0.25">
      <c r="A100" s="40"/>
      <c r="B100" s="23"/>
      <c r="C100" s="23"/>
      <c r="D100" s="23"/>
      <c r="E100" s="23"/>
      <c r="F100" s="23"/>
      <c r="G100" s="23"/>
      <c r="H100" s="41" t="str">
        <f>IF(ISNUMBER(A100),DATE(YEAR(A100),MONTH(A100),1),"")</f>
        <v/>
      </c>
    </row>
    <row r="101" spans="1:8" x14ac:dyDescent="0.25">
      <c r="A101" s="40"/>
      <c r="B101" s="23"/>
      <c r="C101" s="23"/>
      <c r="D101" s="23"/>
      <c r="E101" s="23"/>
      <c r="F101" s="23"/>
      <c r="G101" s="23"/>
      <c r="H101" s="41" t="str">
        <f>IF(ISNUMBER(A101),DATE(YEAR(A101),MONTH(A101),1),"")</f>
        <v/>
      </c>
    </row>
    <row r="102" spans="1:8" x14ac:dyDescent="0.25">
      <c r="A102" s="40"/>
      <c r="B102" s="23"/>
      <c r="C102" s="23"/>
      <c r="D102" s="23"/>
      <c r="E102" s="23"/>
      <c r="F102" s="23"/>
      <c r="G102" s="23"/>
      <c r="H102" s="41" t="str">
        <f>IF(ISNUMBER(A102),DATE(YEAR(A102),MONTH(A102),1),"")</f>
        <v/>
      </c>
    </row>
    <row r="103" spans="1:8" x14ac:dyDescent="0.25">
      <c r="A103" s="40"/>
      <c r="B103" s="23"/>
      <c r="C103" s="23"/>
      <c r="D103" s="23"/>
      <c r="E103" s="23"/>
      <c r="F103" s="23"/>
      <c r="G103" s="23"/>
      <c r="H103" s="41" t="str">
        <f>IF(ISNUMBER(A103),DATE(YEAR(A103),MONTH(A103),1),"")</f>
        <v/>
      </c>
    </row>
    <row r="104" spans="1:8" x14ac:dyDescent="0.25">
      <c r="A104" s="40"/>
      <c r="B104" s="23"/>
      <c r="C104" s="23"/>
      <c r="D104" s="23"/>
      <c r="E104" s="23"/>
      <c r="F104" s="23"/>
      <c r="G104" s="23"/>
      <c r="H104" s="41" t="str">
        <f>IF(ISNUMBER(A104),DATE(YEAR(A104),MONTH(A104),1),"")</f>
        <v/>
      </c>
    </row>
    <row r="105" spans="1:8" x14ac:dyDescent="0.25">
      <c r="A105" s="40"/>
      <c r="B105" s="23"/>
      <c r="C105" s="23"/>
      <c r="D105" s="23"/>
      <c r="E105" s="23"/>
      <c r="F105" s="23"/>
      <c r="G105" s="23"/>
      <c r="H105" s="41" t="str">
        <f>IF(ISNUMBER(A105),DATE(YEAR(A105),MONTH(A105),1),"")</f>
        <v/>
      </c>
    </row>
    <row r="106" spans="1:8" x14ac:dyDescent="0.25">
      <c r="A106" s="40"/>
      <c r="B106" s="23"/>
      <c r="C106" s="23"/>
      <c r="D106" s="23"/>
      <c r="E106" s="23"/>
      <c r="F106" s="23"/>
      <c r="G106" s="23"/>
      <c r="H106" s="41" t="str">
        <f>IF(ISNUMBER(A106),DATE(YEAR(A106),MONTH(A106),1),"")</f>
        <v/>
      </c>
    </row>
    <row r="107" spans="1:8" x14ac:dyDescent="0.25">
      <c r="A107" s="40"/>
      <c r="B107" s="23"/>
      <c r="C107" s="23"/>
      <c r="D107" s="23"/>
      <c r="E107" s="23"/>
      <c r="F107" s="23"/>
      <c r="G107" s="23"/>
      <c r="H107" s="41" t="str">
        <f>IF(ISNUMBER(A107),DATE(YEAR(A107),MONTH(A107),1),"")</f>
        <v/>
      </c>
    </row>
    <row r="108" spans="1:8" x14ac:dyDescent="0.25">
      <c r="A108" s="40"/>
      <c r="B108" s="23"/>
      <c r="C108" s="23"/>
      <c r="D108" s="23"/>
      <c r="E108" s="23"/>
      <c r="F108" s="23"/>
      <c r="G108" s="23"/>
      <c r="H108" s="41" t="str">
        <f>IF(ISNUMBER(A108),DATE(YEAR(A108),MONTH(A108),1),"")</f>
        <v/>
      </c>
    </row>
    <row r="109" spans="1:8" x14ac:dyDescent="0.25">
      <c r="A109" s="40"/>
      <c r="B109" s="23"/>
      <c r="C109" s="23"/>
      <c r="D109" s="23"/>
      <c r="E109" s="23"/>
      <c r="F109" s="23"/>
      <c r="G109" s="23"/>
      <c r="H109" s="41" t="str">
        <f>IF(ISNUMBER(A109),DATE(YEAR(A109),MONTH(A109),1),"")</f>
        <v/>
      </c>
    </row>
    <row r="110" spans="1:8" x14ac:dyDescent="0.25">
      <c r="A110" s="40"/>
      <c r="B110" s="23"/>
      <c r="C110" s="23"/>
      <c r="D110" s="23"/>
      <c r="E110" s="23"/>
      <c r="F110" s="23"/>
      <c r="G110" s="23"/>
      <c r="H110" s="41" t="str">
        <f>IF(ISNUMBER(A110),DATE(YEAR(A110),MONTH(A110),1),"")</f>
        <v/>
      </c>
    </row>
    <row r="111" spans="1:8" x14ac:dyDescent="0.25">
      <c r="A111" s="40"/>
      <c r="B111" s="23"/>
      <c r="C111" s="23"/>
      <c r="D111" s="23"/>
      <c r="E111" s="23"/>
      <c r="F111" s="23"/>
      <c r="G111" s="23"/>
      <c r="H111" s="41" t="str">
        <f>IF(ISNUMBER(A111),DATE(YEAR(A111),MONTH(A111),1),"")</f>
        <v/>
      </c>
    </row>
    <row r="112" spans="1:8" x14ac:dyDescent="0.25">
      <c r="A112" s="40"/>
      <c r="B112" s="23"/>
      <c r="C112" s="23"/>
      <c r="D112" s="23"/>
      <c r="E112" s="23"/>
      <c r="F112" s="23"/>
      <c r="G112" s="23"/>
      <c r="H112" s="41" t="str">
        <f>IF(ISNUMBER(A112),DATE(YEAR(A112),MONTH(A112),1),"")</f>
        <v/>
      </c>
    </row>
    <row r="113" spans="1:8" x14ac:dyDescent="0.25">
      <c r="A113" s="40"/>
      <c r="B113" s="23"/>
      <c r="C113" s="23"/>
      <c r="D113" s="23"/>
      <c r="E113" s="23"/>
      <c r="F113" s="23"/>
      <c r="G113" s="23"/>
      <c r="H113" s="41" t="str">
        <f>IF(ISNUMBER(A113),DATE(YEAR(A113),MONTH(A113),1),"")</f>
        <v/>
      </c>
    </row>
    <row r="114" spans="1:8" x14ac:dyDescent="0.25">
      <c r="A114" s="40"/>
      <c r="B114" s="23"/>
      <c r="C114" s="23"/>
      <c r="D114" s="23"/>
      <c r="E114" s="23"/>
      <c r="F114" s="23"/>
      <c r="G114" s="23"/>
      <c r="H114" s="41" t="str">
        <f>IF(ISNUMBER(A114),DATE(YEAR(A114),MONTH(A114),1),"")</f>
        <v/>
      </c>
    </row>
    <row r="115" spans="1:8" x14ac:dyDescent="0.25">
      <c r="A115" s="40"/>
      <c r="B115" s="23"/>
      <c r="C115" s="23"/>
      <c r="D115" s="23"/>
      <c r="E115" s="23"/>
      <c r="F115" s="23"/>
      <c r="G115" s="23"/>
      <c r="H115" s="41" t="str">
        <f>IF(ISNUMBER(A115),DATE(YEAR(A115),MONTH(A115),1),"")</f>
        <v/>
      </c>
    </row>
    <row r="116" spans="1:8" x14ac:dyDescent="0.25">
      <c r="A116" s="40"/>
      <c r="B116" s="23"/>
      <c r="C116" s="23"/>
      <c r="D116" s="23"/>
      <c r="E116" s="23"/>
      <c r="F116" s="23"/>
      <c r="G116" s="23"/>
      <c r="H116" s="41" t="str">
        <f>IF(ISNUMBER(A116),DATE(YEAR(A116),MONTH(A116),1),"")</f>
        <v/>
      </c>
    </row>
    <row r="117" spans="1:8" x14ac:dyDescent="0.25">
      <c r="A117" s="40"/>
      <c r="B117" s="23"/>
      <c r="C117" s="23"/>
      <c r="D117" s="23"/>
      <c r="E117" s="23"/>
      <c r="F117" s="23"/>
      <c r="G117" s="23"/>
      <c r="H117" s="41" t="str">
        <f>IF(ISNUMBER(A117),DATE(YEAR(A117),MONTH(A117),1),"")</f>
        <v/>
      </c>
    </row>
    <row r="118" spans="1:8" x14ac:dyDescent="0.25">
      <c r="A118" s="40"/>
      <c r="B118" s="23"/>
      <c r="C118" s="23"/>
      <c r="D118" s="23"/>
      <c r="E118" s="23"/>
      <c r="F118" s="23"/>
      <c r="G118" s="23"/>
      <c r="H118" s="41" t="str">
        <f>IF(ISNUMBER(A118),DATE(YEAR(A118),MONTH(A118),1),"")</f>
        <v/>
      </c>
    </row>
    <row r="119" spans="1:8" x14ac:dyDescent="0.25">
      <c r="A119" s="40"/>
      <c r="B119" s="23"/>
      <c r="C119" s="23"/>
      <c r="D119" s="23"/>
      <c r="E119" s="23"/>
      <c r="F119" s="23"/>
      <c r="G119" s="23"/>
      <c r="H119" s="41" t="str">
        <f>IF(ISNUMBER(A119),DATE(YEAR(A119),MONTH(A119),1),"")</f>
        <v/>
      </c>
    </row>
    <row r="120" spans="1:8" x14ac:dyDescent="0.25">
      <c r="A120" s="40"/>
      <c r="B120" s="23"/>
      <c r="C120" s="23"/>
      <c r="D120" s="23"/>
      <c r="E120" s="23"/>
      <c r="F120" s="23"/>
      <c r="G120" s="23"/>
      <c r="H120" s="41" t="str">
        <f>IF(ISNUMBER(A120),DATE(YEAR(A120),MONTH(A120),1),"")</f>
        <v/>
      </c>
    </row>
    <row r="121" spans="1:8" x14ac:dyDescent="0.25">
      <c r="A121" s="40"/>
      <c r="B121" s="23"/>
      <c r="C121" s="23"/>
      <c r="D121" s="23"/>
      <c r="E121" s="23"/>
      <c r="F121" s="23"/>
      <c r="G121" s="23"/>
      <c r="H121" s="41" t="str">
        <f>IF(ISNUMBER(A121),DATE(YEAR(A121),MONTH(A121),1),"")</f>
        <v/>
      </c>
    </row>
    <row r="122" spans="1:8" x14ac:dyDescent="0.25">
      <c r="A122" s="40"/>
      <c r="B122" s="23"/>
      <c r="C122" s="23"/>
      <c r="D122" s="23"/>
      <c r="E122" s="23"/>
      <c r="F122" s="23"/>
      <c r="G122" s="23"/>
      <c r="H122" s="41" t="str">
        <f>IF(ISNUMBER(A122),DATE(YEAR(A122),MONTH(A122),1),"")</f>
        <v/>
      </c>
    </row>
    <row r="123" spans="1:8" x14ac:dyDescent="0.25">
      <c r="A123" s="40"/>
      <c r="B123" s="23"/>
      <c r="C123" s="23"/>
      <c r="D123" s="23"/>
      <c r="E123" s="23"/>
      <c r="F123" s="23"/>
      <c r="G123" s="23"/>
      <c r="H123" s="41" t="str">
        <f>IF(ISNUMBER(A123),DATE(YEAR(A123),MONTH(A123),1),"")</f>
        <v/>
      </c>
    </row>
    <row r="124" spans="1:8" x14ac:dyDescent="0.25">
      <c r="A124" s="40"/>
      <c r="B124" s="23"/>
      <c r="C124" s="23"/>
      <c r="D124" s="23"/>
      <c r="E124" s="23"/>
      <c r="F124" s="23"/>
      <c r="G124" s="23"/>
      <c r="H124" s="41" t="str">
        <f>IF(ISNUMBER(A124),DATE(YEAR(A124),MONTH(A124),1),"")</f>
        <v/>
      </c>
    </row>
    <row r="125" spans="1:8" x14ac:dyDescent="0.25">
      <c r="A125" s="40"/>
      <c r="B125" s="23"/>
      <c r="C125" s="23"/>
      <c r="D125" s="23"/>
      <c r="E125" s="23"/>
      <c r="F125" s="23"/>
      <c r="G125" s="23"/>
      <c r="H125" s="41" t="str">
        <f>IF(ISNUMBER(A125),DATE(YEAR(A125),MONTH(A125),1),"")</f>
        <v/>
      </c>
    </row>
    <row r="126" spans="1:8" x14ac:dyDescent="0.25">
      <c r="A126" s="40"/>
      <c r="B126" s="23"/>
      <c r="C126" s="23"/>
      <c r="D126" s="23"/>
      <c r="E126" s="23"/>
      <c r="F126" s="23"/>
      <c r="G126" s="23"/>
      <c r="H126" s="41" t="str">
        <f>IF(ISNUMBER(A126),DATE(YEAR(A126),MONTH(A126),1),"")</f>
        <v/>
      </c>
    </row>
    <row r="127" spans="1:8" x14ac:dyDescent="0.25">
      <c r="A127" s="40"/>
      <c r="B127" s="23"/>
      <c r="C127" s="23"/>
      <c r="D127" s="23"/>
      <c r="E127" s="23"/>
      <c r="F127" s="23"/>
      <c r="G127" s="23"/>
      <c r="H127" s="41" t="str">
        <f>IF(ISNUMBER(A127),DATE(YEAR(A127),MONTH(A127),1),"")</f>
        <v/>
      </c>
    </row>
    <row r="128" spans="1:8" x14ac:dyDescent="0.25">
      <c r="A128" s="40"/>
      <c r="B128" s="23"/>
      <c r="C128" s="23"/>
      <c r="D128" s="23"/>
      <c r="E128" s="23"/>
      <c r="F128" s="23"/>
      <c r="G128" s="23"/>
      <c r="H128" s="41" t="str">
        <f>IF(ISNUMBER(A128),DATE(YEAR(A128),MONTH(A128),1),"")</f>
        <v/>
      </c>
    </row>
    <row r="129" spans="1:8" x14ac:dyDescent="0.25">
      <c r="A129" s="40"/>
      <c r="B129" s="23"/>
      <c r="C129" s="23"/>
      <c r="D129" s="23"/>
      <c r="E129" s="23"/>
      <c r="F129" s="23"/>
      <c r="G129" s="23"/>
      <c r="H129" s="41" t="str">
        <f>IF(ISNUMBER(A129),DATE(YEAR(A129),MONTH(A129),1),"")</f>
        <v/>
      </c>
    </row>
    <row r="130" spans="1:8" x14ac:dyDescent="0.25">
      <c r="A130" s="40"/>
      <c r="B130" s="23"/>
      <c r="C130" s="23"/>
      <c r="D130" s="23"/>
      <c r="E130" s="23"/>
      <c r="F130" s="23"/>
      <c r="G130" s="23"/>
      <c r="H130" s="41" t="str">
        <f>IF(ISNUMBER(A130),DATE(YEAR(A130),MONTH(A130),1),"")</f>
        <v/>
      </c>
    </row>
    <row r="131" spans="1:8" x14ac:dyDescent="0.25">
      <c r="A131" s="40"/>
      <c r="B131" s="23"/>
      <c r="C131" s="23"/>
      <c r="D131" s="23"/>
      <c r="E131" s="23"/>
      <c r="F131" s="23"/>
      <c r="G131" s="23"/>
      <c r="H131" s="41" t="str">
        <f>IF(ISNUMBER(A131),DATE(YEAR(A131),MONTH(A131),1),"")</f>
        <v/>
      </c>
    </row>
    <row r="132" spans="1:8" x14ac:dyDescent="0.25">
      <c r="A132" s="40"/>
      <c r="B132" s="23"/>
      <c r="C132" s="23"/>
      <c r="D132" s="23"/>
      <c r="E132" s="23"/>
      <c r="F132" s="23"/>
      <c r="G132" s="23"/>
      <c r="H132" s="41" t="str">
        <f>IF(ISNUMBER(A132),DATE(YEAR(A132),MONTH(A132),1),"")</f>
        <v/>
      </c>
    </row>
    <row r="133" spans="1:8" x14ac:dyDescent="0.25">
      <c r="A133" s="40"/>
      <c r="B133" s="23"/>
      <c r="C133" s="23"/>
      <c r="D133" s="23"/>
      <c r="E133" s="23"/>
      <c r="F133" s="23"/>
      <c r="G133" s="23"/>
      <c r="H133" s="41" t="str">
        <f>IF(ISNUMBER(A133),DATE(YEAR(A133),MONTH(A133),1),"")</f>
        <v/>
      </c>
    </row>
    <row r="134" spans="1:8" x14ac:dyDescent="0.25">
      <c r="A134" s="40"/>
      <c r="B134" s="23"/>
      <c r="C134" s="23"/>
      <c r="D134" s="23"/>
      <c r="E134" s="23"/>
      <c r="F134" s="23"/>
      <c r="G134" s="23"/>
      <c r="H134" s="41" t="str">
        <f>IF(ISNUMBER(A134),DATE(YEAR(A134),MONTH(A134),1),"")</f>
        <v/>
      </c>
    </row>
    <row r="135" spans="1:8" x14ac:dyDescent="0.25">
      <c r="A135" s="40"/>
      <c r="B135" s="23"/>
      <c r="C135" s="23"/>
      <c r="D135" s="23"/>
      <c r="E135" s="23"/>
      <c r="F135" s="23"/>
      <c r="G135" s="23"/>
      <c r="H135" s="41" t="str">
        <f>IF(ISNUMBER(A135),DATE(YEAR(A135),MONTH(A135),1),"")</f>
        <v/>
      </c>
    </row>
    <row r="136" spans="1:8" x14ac:dyDescent="0.25">
      <c r="A136" s="40"/>
      <c r="B136" s="23"/>
      <c r="C136" s="23"/>
      <c r="D136" s="23"/>
      <c r="E136" s="23"/>
      <c r="F136" s="23"/>
      <c r="G136" s="23"/>
      <c r="H136" s="41" t="str">
        <f>IF(ISNUMBER(A136),DATE(YEAR(A136),MONTH(A136),1),"")</f>
        <v/>
      </c>
    </row>
    <row r="137" spans="1:8" x14ac:dyDescent="0.25">
      <c r="A137" s="40"/>
      <c r="B137" s="23"/>
      <c r="C137" s="23"/>
      <c r="D137" s="23"/>
      <c r="E137" s="23"/>
      <c r="F137" s="23"/>
      <c r="G137" s="23"/>
      <c r="H137" s="41" t="str">
        <f>IF(ISNUMBER(A137),DATE(YEAR(A137),MONTH(A137),1),"")</f>
        <v/>
      </c>
    </row>
    <row r="138" spans="1:8" x14ac:dyDescent="0.25">
      <c r="A138" s="40"/>
      <c r="B138" s="23"/>
      <c r="C138" s="23"/>
      <c r="D138" s="23"/>
      <c r="E138" s="23"/>
      <c r="F138" s="23"/>
      <c r="G138" s="23"/>
      <c r="H138" s="41" t="str">
        <f>IF(ISNUMBER(A138),DATE(YEAR(A138),MONTH(A138),1),"")</f>
        <v/>
      </c>
    </row>
    <row r="139" spans="1:8" x14ac:dyDescent="0.25">
      <c r="A139" s="40"/>
      <c r="B139" s="23"/>
      <c r="C139" s="23"/>
      <c r="D139" s="23"/>
      <c r="E139" s="23"/>
      <c r="F139" s="23"/>
      <c r="G139" s="23"/>
      <c r="H139" s="41" t="str">
        <f>IF(ISNUMBER(A139),DATE(YEAR(A139),MONTH(A139),1),"")</f>
        <v/>
      </c>
    </row>
    <row r="140" spans="1:8" x14ac:dyDescent="0.25">
      <c r="A140" s="40"/>
      <c r="B140" s="23"/>
      <c r="C140" s="23"/>
      <c r="D140" s="23"/>
      <c r="E140" s="23"/>
      <c r="F140" s="23"/>
      <c r="G140" s="23"/>
      <c r="H140" s="41" t="str">
        <f>IF(ISNUMBER(A140),DATE(YEAR(A140),MONTH(A140),1),"")</f>
        <v/>
      </c>
    </row>
    <row r="141" spans="1:8" x14ac:dyDescent="0.25">
      <c r="A141" s="40"/>
      <c r="B141" s="23"/>
      <c r="C141" s="23"/>
      <c r="D141" s="23"/>
      <c r="E141" s="23"/>
      <c r="F141" s="23"/>
      <c r="G141" s="23"/>
      <c r="H141" s="41" t="str">
        <f>IF(ISNUMBER(A141),DATE(YEAR(A141),MONTH(A141),1),"")</f>
        <v/>
      </c>
    </row>
    <row r="142" spans="1:8" x14ac:dyDescent="0.25">
      <c r="A142" s="40"/>
      <c r="B142" s="23"/>
      <c r="C142" s="23"/>
      <c r="D142" s="23"/>
      <c r="E142" s="23"/>
      <c r="F142" s="23"/>
      <c r="G142" s="23"/>
      <c r="H142" s="41" t="str">
        <f>IF(ISNUMBER(A142),DATE(YEAR(A142),MONTH(A142),1),"")</f>
        <v/>
      </c>
    </row>
    <row r="143" spans="1:8" x14ac:dyDescent="0.25">
      <c r="A143" s="40"/>
      <c r="B143" s="23"/>
      <c r="C143" s="23"/>
      <c r="D143" s="23"/>
      <c r="E143" s="23"/>
      <c r="F143" s="23"/>
      <c r="G143" s="23"/>
      <c r="H143" s="41" t="str">
        <f>IF(ISNUMBER(A143),DATE(YEAR(A143),MONTH(A143),1),"")</f>
        <v/>
      </c>
    </row>
    <row r="144" spans="1:8" x14ac:dyDescent="0.25">
      <c r="A144" s="40"/>
      <c r="B144" s="23"/>
      <c r="C144" s="23"/>
      <c r="D144" s="23"/>
      <c r="E144" s="23"/>
      <c r="F144" s="23"/>
      <c r="G144" s="23"/>
      <c r="H144" s="41" t="str">
        <f>IF(ISNUMBER(A144),DATE(YEAR(A144),MONTH(A144),1),"")</f>
        <v/>
      </c>
    </row>
    <row r="145" spans="1:8" x14ac:dyDescent="0.25">
      <c r="A145" s="40"/>
      <c r="B145" s="23"/>
      <c r="C145" s="23"/>
      <c r="D145" s="23"/>
      <c r="E145" s="23"/>
      <c r="F145" s="23"/>
      <c r="G145" s="23"/>
      <c r="H145" s="41" t="str">
        <f>IF(ISNUMBER(A145),DATE(YEAR(A145),MONTH(A145),1),"")</f>
        <v/>
      </c>
    </row>
    <row r="146" spans="1:8" x14ac:dyDescent="0.25">
      <c r="A146" s="40"/>
      <c r="B146" s="23"/>
      <c r="C146" s="23"/>
      <c r="D146" s="23"/>
      <c r="E146" s="23"/>
      <c r="F146" s="23"/>
      <c r="G146" s="23"/>
      <c r="H146" s="41" t="str">
        <f>IF(ISNUMBER(A146),DATE(YEAR(A146),MONTH(A146),1),"")</f>
        <v/>
      </c>
    </row>
    <row r="147" spans="1:8" x14ac:dyDescent="0.25">
      <c r="A147" s="40"/>
      <c r="B147" s="23"/>
      <c r="C147" s="23"/>
      <c r="D147" s="23"/>
      <c r="E147" s="23"/>
      <c r="F147" s="23"/>
      <c r="G147" s="23"/>
      <c r="H147" s="41" t="str">
        <f>IF(ISNUMBER(A147),DATE(YEAR(A147),MONTH(A147),1),"")</f>
        <v/>
      </c>
    </row>
    <row r="148" spans="1:8" x14ac:dyDescent="0.25">
      <c r="A148" s="40"/>
      <c r="B148" s="23"/>
      <c r="C148" s="23"/>
      <c r="D148" s="23"/>
      <c r="E148" s="23"/>
      <c r="F148" s="23"/>
      <c r="G148" s="23"/>
      <c r="H148" s="41" t="str">
        <f>IF(ISNUMBER(A148),DATE(YEAR(A148),MONTH(A148),1),"")</f>
        <v/>
      </c>
    </row>
    <row r="149" spans="1:8" x14ac:dyDescent="0.25">
      <c r="A149" s="40"/>
      <c r="B149" s="23"/>
      <c r="C149" s="23"/>
      <c r="D149" s="23"/>
      <c r="E149" s="23"/>
      <c r="F149" s="23"/>
      <c r="G149" s="23"/>
      <c r="H149" s="41" t="str">
        <f>IF(ISNUMBER(A149),DATE(YEAR(A149),MONTH(A149),1),"")</f>
        <v/>
      </c>
    </row>
    <row r="150" spans="1:8" x14ac:dyDescent="0.25">
      <c r="A150" s="40"/>
      <c r="B150" s="23"/>
      <c r="C150" s="23"/>
      <c r="D150" s="23"/>
      <c r="E150" s="23"/>
      <c r="F150" s="23"/>
      <c r="G150" s="23"/>
      <c r="H150" s="41" t="str">
        <f>IF(ISNUMBER(A150),DATE(YEAR(A150),MONTH(A150),1),"")</f>
        <v/>
      </c>
    </row>
    <row r="151" spans="1:8" x14ac:dyDescent="0.25">
      <c r="A151" s="40"/>
      <c r="B151" s="23"/>
      <c r="C151" s="23"/>
      <c r="D151" s="23"/>
      <c r="E151" s="23"/>
      <c r="F151" s="23"/>
      <c r="G151" s="23"/>
      <c r="H151" s="41" t="str">
        <f>IF(ISNUMBER(A151),DATE(YEAR(A151),MONTH(A151),1),"")</f>
        <v/>
      </c>
    </row>
    <row r="152" spans="1:8" x14ac:dyDescent="0.25">
      <c r="A152" s="40"/>
      <c r="B152" s="23"/>
      <c r="C152" s="23"/>
      <c r="D152" s="23"/>
      <c r="E152" s="23"/>
      <c r="F152" s="23"/>
      <c r="G152" s="23"/>
      <c r="H152" s="41" t="str">
        <f>IF(ISNUMBER(A152),DATE(YEAR(A152),MONTH(A152),1),"")</f>
        <v/>
      </c>
    </row>
    <row r="153" spans="1:8" x14ac:dyDescent="0.25">
      <c r="A153" s="40"/>
      <c r="B153" s="23"/>
      <c r="C153" s="23"/>
      <c r="D153" s="23"/>
      <c r="E153" s="23"/>
      <c r="F153" s="23"/>
      <c r="G153" s="23"/>
      <c r="H153" s="41" t="str">
        <f>IF(ISNUMBER(A153),DATE(YEAR(A153),MONTH(A153),1),"")</f>
        <v/>
      </c>
    </row>
    <row r="154" spans="1:8" x14ac:dyDescent="0.25">
      <c r="A154" s="40"/>
      <c r="B154" s="23"/>
      <c r="C154" s="23"/>
      <c r="D154" s="23"/>
      <c r="E154" s="23"/>
      <c r="F154" s="23"/>
      <c r="G154" s="23"/>
      <c r="H154" s="41" t="str">
        <f>IF(ISNUMBER(A154),DATE(YEAR(A154),MONTH(A154),1),"")</f>
        <v/>
      </c>
    </row>
  </sheetData>
  <dataValidations count="3">
    <dataValidation type="list" allowBlank="1" showInputMessage="1" showErrorMessage="1" sqref="F5:F154" xr:uid="{9C8ACD6D-6D15-4CD2-BD36-30F08FC0204A}">
      <formula1>"passend,getrennt notieren,zählt nicht"</formula1>
    </dataValidation>
    <dataValidation type="list" allowBlank="1" showInputMessage="1" showErrorMessage="1" sqref="G5:G154" xr:uid="{45BBA07F-728A-468B-BC5A-70F799422F7F}">
      <formula1>"ja,nein"</formula1>
    </dataValidation>
    <dataValidation type="date" operator="greaterThan" allowBlank="1" showInputMessage="1" showErrorMessage="1" error="Bitte ein Datum eintragen." sqref="A5:A154" xr:uid="{252E5BC1-C937-4B98-B7A3-40C909F59174}">
      <formula1>43831</formula1>
    </dataValidation>
  </dataValidations>
  <pageMargins left="0.7" right="0.7" top="0.78740157499999996" bottom="0.78740157499999996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4</vt:i4>
      </vt:variant>
    </vt:vector>
  </HeadingPairs>
  <TitlesOfParts>
    <vt:vector size="7" baseType="lpstr">
      <vt:lpstr>Monatsraster</vt:lpstr>
      <vt:lpstr>Festlegungen</vt:lpstr>
      <vt:lpstr>Anfragenliste</vt:lpstr>
      <vt:lpstr>Anfragenliste!Druckbereich</vt:lpstr>
      <vt:lpstr>Monatsraster!Druckbereich</vt:lpstr>
      <vt:lpstr>Anfragenliste!Drucktitel</vt:lpstr>
      <vt:lpstr>Monatsraster!Drucktitel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2026-11-03T15:05:49Z</dcterms:created>
  <dcterms:modified xsi:type="dcterms:W3CDTF">2026-11-03T15:06:08Z</dcterms:modified>
</cp:coreProperties>
</file>